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IROP\IROP II\Harmonogram Výzev\"/>
    </mc:Choice>
  </mc:AlternateContent>
  <xr:revisionPtr revIDLastSave="0" documentId="13_ncr:1_{40A40C15-C744-4862-8C48-F52E64E4EFAF}" xr6:coauthVersionLast="36" xr6:coauthVersionMax="45" xr10:uidLastSave="{00000000-0000-0000-0000-000000000000}"/>
  <bookViews>
    <workbookView xWindow="3108" yWindow="0" windowWidth="25632" windowHeight="15408" xr2:uid="{00000000-000D-0000-FFFF-FFFF00000000}"/>
  </bookViews>
  <sheets>
    <sheet name="HMG výzev" sheetId="4" r:id="rId1"/>
  </sheets>
  <definedNames>
    <definedName name="_Ref363218695" localSheetId="0">'HMG výzev'!#REF!</definedName>
  </definedNames>
  <calcPr calcId="191029"/>
</workbook>
</file>

<file path=xl/calcChain.xml><?xml version="1.0" encoding="utf-8"?>
<calcChain xmlns="http://schemas.openxmlformats.org/spreadsheetml/2006/main">
  <c r="O3" i="4" l="1"/>
  <c r="Q8" i="4"/>
  <c r="Q7" i="4"/>
  <c r="P7" i="4"/>
  <c r="O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Kejklíčková Markéta</author>
    <author>Petra Buršíková</author>
  </authors>
  <commentList>
    <comment ref="A6" authorId="0" shapeId="0" xr:uid="{00000000-0006-0000-0000-000001000000}">
      <text>
        <r>
          <rPr>
            <sz val="11"/>
            <color indexed="81"/>
            <rFont val="Tahoma"/>
            <family val="2"/>
            <charset val="238"/>
          </rPr>
          <t xml:space="preserve">př. 53V-Udržitelná doprava 
</t>
        </r>
      </text>
    </comment>
    <comment ref="C6" authorId="0" shapeId="0" xr:uid="{00000000-0006-0000-0000-000002000000}">
      <text>
        <r>
          <rPr>
            <sz val="11"/>
            <color indexed="81"/>
            <rFont val="Tahoma"/>
            <family val="2"/>
            <charset val="238"/>
          </rPr>
          <t>př. Terminály</t>
        </r>
      </text>
    </comment>
    <comment ref="D6" authorId="1" shapeId="0" xr:uid="{00000000-0006-0000-0000-000003000000}">
      <text>
        <r>
          <rPr>
            <sz val="11"/>
            <color indexed="81"/>
            <rFont val="Tahoma"/>
            <family val="2"/>
            <charset val="238"/>
          </rPr>
          <t>Číslo opatření, případně podopatření strategie</t>
        </r>
        <r>
          <rPr>
            <b/>
            <sz val="11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</t>
        </r>
      </text>
    </comment>
    <comment ref="J6" authorId="0" shapeId="0" xr:uid="{00000000-0006-0000-0000-000004000000}">
      <text>
        <r>
          <rPr>
            <sz val="11"/>
            <color indexed="81"/>
            <rFont val="Tahoma"/>
            <family val="2"/>
            <charset val="238"/>
          </rPr>
          <t>Zkuste odhadnout požadované informace - bude využito k dalším predikcím ŘO IROP.</t>
        </r>
      </text>
    </comment>
    <comment ref="E7" authorId="1" shapeId="0" xr:uid="{00000000-0006-0000-0000-000005000000}">
      <text>
        <r>
          <rPr>
            <sz val="11"/>
            <color indexed="81"/>
            <rFont val="Tahoma"/>
            <family val="2"/>
            <charset val="238"/>
          </rPr>
          <t>Ve formátu MM/RRRR, 05/2017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<sst xmlns="http://schemas.openxmlformats.org/spreadsheetml/2006/main" count="101" uniqueCount="63">
  <si>
    <t>Odhad</t>
  </si>
  <si>
    <t>Plánovaný měsíc a rok vyhlášení výzvy</t>
  </si>
  <si>
    <t>Plánovaný měsíc a rok zahájení  příjmu žádostí o podporu</t>
  </si>
  <si>
    <t xml:space="preserve">Plánovaný měsíc a rok ukončení příjmu žádostí o podporu </t>
  </si>
  <si>
    <t>Registrační číslo strategie:</t>
  </si>
  <si>
    <t>Opatření/Podopatření Isg</t>
  </si>
  <si>
    <t>Název MAS:</t>
  </si>
  <si>
    <t>MAS</t>
  </si>
  <si>
    <t>Kraj:</t>
  </si>
  <si>
    <t>Počet projektů</t>
  </si>
  <si>
    <t>Název výzvy MAS, popř. číslo</t>
  </si>
  <si>
    <t xml:space="preserve">Číslo a název výzvy 
ŘO IROP </t>
  </si>
  <si>
    <t>Aktivita</t>
  </si>
  <si>
    <t xml:space="preserve">Alokace výzvy </t>
  </si>
  <si>
    <t>MAS Pošumaví</t>
  </si>
  <si>
    <t>Plzeňský kraj</t>
  </si>
  <si>
    <t>Harmonogram výzev pro IROP - CLLD pro rok 2023</t>
  </si>
  <si>
    <t>SC 5.1 (kolové výzvy MAS)</t>
  </si>
  <si>
    <t xml:space="preserve"> Komunitně vedený místní rozvoj</t>
  </si>
  <si>
    <t>CLLD_145_P_06_01</t>
  </si>
  <si>
    <t>48. výzva IROP - Vzdělávání - SC 5.1 (CLLD)</t>
  </si>
  <si>
    <t>60. výzva IROP - Doprava - SC 5.1 (CLLD)</t>
  </si>
  <si>
    <t>61. výzva IROP - Hasiči - SC 5.1 (CLLD)</t>
  </si>
  <si>
    <t>70. výzva IROP - Kultura - SC 5.1 (CLLD)</t>
  </si>
  <si>
    <t>73. výzva IROP - Veřejná prostranství - SC 5.1 (CLLD)</t>
  </si>
  <si>
    <t>86. výzva IROP - Cestovní ruch - SC 5.1 (CLLD)</t>
  </si>
  <si>
    <t>2. výzva MAS Pošumaví - Matreřské školy</t>
  </si>
  <si>
    <t>1. výzva MAS Pošumaví -  Základní školy</t>
  </si>
  <si>
    <t>Aktivita Infrastruktura základních škol ve vazbě na odborné učebny a učebny neúplných škol</t>
  </si>
  <si>
    <t>Aktivita Infrastruktura mateřských škol a zařízení péče o děti typu dětské skupiny</t>
  </si>
  <si>
    <t>Opatření 1.1.1: Obnova, oživení a dokumentace kulturních památek a památek místního významu a rozvoj a modernizace muzejních expozic</t>
  </si>
  <si>
    <t>Opatření 5.1.1: Modernizace a výstavba infrastruktury v oblasti vzdělávání a podpora dostupnosti a provozu v oblasti vzdělávání</t>
  </si>
  <si>
    <t>Opatření 4.1.1: Podpora dopravní infrastruktury a inženýrských sítí v rámci udržitelného rozvoje obcí, zajištění techniky pro obce a zajištění bezpečnosti v obcích</t>
  </si>
  <si>
    <t>Opatření 4.1.2: Revitalizace a vybavení veřejných budov, prostranství a brownfieldů a rozvoj bydlení k zamezení odlivu obyvatel z Pošumaví</t>
  </si>
  <si>
    <t>Opatření 1.2.1: Tvorba a posílení infrastruktury CR a posílení personálních kapacit, podpora činnosti DMO na území MAS a podpora návštěvnosti zázemí turistických cílů</t>
  </si>
  <si>
    <t>Aktivita Infrastruktura pro bezpečnou nemotorovou dopravu</t>
  </si>
  <si>
    <t>Revitalizace veřejných prostranství měst a obcí</t>
  </si>
  <si>
    <t>Podpora jednotek sboru dobrovolných hasičů kategorie jednotek požární
ochrany II, III a V</t>
  </si>
  <si>
    <t>Revitalizace kulturních památek</t>
  </si>
  <si>
    <t>Veřejná infrastruktura udržitelného cestovního ruchu</t>
  </si>
  <si>
    <t>4/2023</t>
  </si>
  <si>
    <t>6/2023</t>
  </si>
  <si>
    <t>5/2023</t>
  </si>
  <si>
    <t>ŘO IROP</t>
  </si>
  <si>
    <t>Plánovaný měsíc vyhlášení r.2023</t>
  </si>
  <si>
    <t>3. výzva MAS Pošumaví - Hasiči</t>
  </si>
  <si>
    <t>2024</t>
  </si>
  <si>
    <t>4. výzva MAS Pošumaví - Veřejná prostranství</t>
  </si>
  <si>
    <t>bude zveřejněno</t>
  </si>
  <si>
    <t>Aktivita Infrastruktura pro cyklistickou dopravu</t>
  </si>
  <si>
    <t>03/2023</t>
  </si>
  <si>
    <t>06/2023</t>
  </si>
  <si>
    <t>08/2023</t>
  </si>
  <si>
    <t>Maximální CZV na projekt</t>
  </si>
  <si>
    <t>5. výzva MAS Pošumaví - Cestovní ruch</t>
  </si>
  <si>
    <t>6. výzva MAS Pošumaví - Kulturní památky</t>
  </si>
  <si>
    <t>7. výzva MAS Pošumaví - Bezpečnost v dopravě</t>
  </si>
  <si>
    <t>8. výzva MAS Pošumaví - Bezpečnost v dopravě</t>
  </si>
  <si>
    <t>Celková alokace na opatření (CZK)</t>
  </si>
  <si>
    <t>Alokace výzvy (CZV)</t>
  </si>
  <si>
    <t>05/2023</t>
  </si>
  <si>
    <t>ukončení projektu do 30.6.2025</t>
  </si>
  <si>
    <t>ukončení projektu do  30.6.2029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</si>
</sst>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shrinkToFit="1"/>
    </xf>
    <xf numFmtId="0" fontId="14" fillId="0" borderId="7" xfId="0" applyFont="1" applyBorder="1" applyAlignment="1">
      <alignment horizontal="left" vertical="center" wrapText="1" shrinkToFit="1"/>
    </xf>
    <xf numFmtId="3" fontId="5" fillId="0" borderId="1" xfId="0" applyNumberFormat="1" applyFont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16" fillId="6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5" fillId="0" borderId="1" xfId="0" applyFont="1" applyFill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 shrinkToFit="1"/>
    </xf>
    <xf numFmtId="0" fontId="6" fillId="0" borderId="6" xfId="0" applyFont="1" applyBorder="1" applyAlignment="1">
      <alignment vertical="center"/>
    </xf>
    <xf numFmtId="49" fontId="6" fillId="0" borderId="6" xfId="0" applyNumberFormat="1" applyFont="1" applyBorder="1" applyAlignment="1">
      <alignment vertical="center" wrapText="1"/>
    </xf>
    <xf numFmtId="49" fontId="5" fillId="0" borderId="6" xfId="0" applyNumberFormat="1" applyFont="1" applyBorder="1" applyAlignment="1">
      <alignment vertical="center" wrapText="1"/>
    </xf>
    <xf numFmtId="3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49" fontId="5" fillId="0" borderId="6" xfId="0" applyNumberFormat="1" applyFont="1" applyBorder="1" applyAlignment="1">
      <alignment horizontal="center" vertical="center" wrapText="1"/>
    </xf>
    <xf numFmtId="0" fontId="15" fillId="0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/>
    </xf>
    <xf numFmtId="49" fontId="6" fillId="0" borderId="8" xfId="0" applyNumberFormat="1" applyFont="1" applyBorder="1" applyAlignment="1">
      <alignment vertical="center" wrapText="1"/>
    </xf>
    <xf numFmtId="49" fontId="5" fillId="0" borderId="8" xfId="0" applyNumberFormat="1" applyFont="1" applyBorder="1" applyAlignment="1">
      <alignment vertical="center" wrapText="1"/>
    </xf>
    <xf numFmtId="3" fontId="5" fillId="0" borderId="8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3" fontId="0" fillId="0" borderId="8" xfId="0" applyNumberFormat="1" applyBorder="1" applyAlignment="1">
      <alignment vertical="center"/>
    </xf>
    <xf numFmtId="49" fontId="5" fillId="0" borderId="8" xfId="0" applyNumberFormat="1" applyFont="1" applyBorder="1" applyAlignment="1">
      <alignment horizontal="center" vertical="center" wrapText="1"/>
    </xf>
    <xf numFmtId="0" fontId="17" fillId="0" borderId="0" xfId="0" applyFont="1" applyFill="1" applyAlignment="1">
      <alignment vertical="center"/>
    </xf>
    <xf numFmtId="0" fontId="4" fillId="3" borderId="9" xfId="0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"/>
  <sheetViews>
    <sheetView tabSelected="1" zoomScale="70" zoomScaleNormal="70" workbookViewId="0">
      <pane ySplit="7" topLeftCell="A8" activePane="bottomLeft" state="frozen"/>
      <selection pane="bottomLeft" activeCell="D14" sqref="D14"/>
    </sheetView>
  </sheetViews>
  <sheetFormatPr defaultColWidth="9.109375" defaultRowHeight="14.4" x14ac:dyDescent="0.3"/>
  <cols>
    <col min="1" max="1" width="23.88671875" style="6" customWidth="1"/>
    <col min="2" max="2" width="39.21875" style="6" customWidth="1"/>
    <col min="3" max="3" width="22" style="6" customWidth="1"/>
    <col min="4" max="4" width="38.88671875" style="5" customWidth="1"/>
    <col min="5" max="5" width="13.88671875" style="5" customWidth="1"/>
    <col min="6" max="8" width="13.5546875" style="5" customWidth="1"/>
    <col min="9" max="9" width="19.109375" style="5" customWidth="1"/>
    <col min="10" max="10" width="15.88671875" style="5" customWidth="1"/>
    <col min="11" max="11" width="17.33203125" style="7" customWidth="1"/>
    <col min="12" max="12" width="12.33203125" style="3" customWidth="1"/>
    <col min="13" max="16384" width="9.109375" style="3"/>
  </cols>
  <sheetData>
    <row r="1" spans="1:17" s="8" customFormat="1" ht="21" x14ac:dyDescent="0.3">
      <c r="A1" s="11"/>
      <c r="B1" s="11"/>
      <c r="C1" s="39" t="s">
        <v>16</v>
      </c>
      <c r="D1" s="37"/>
      <c r="E1" s="37"/>
      <c r="F1" s="37"/>
      <c r="G1" s="37"/>
      <c r="H1" s="37"/>
      <c r="I1" s="37"/>
      <c r="J1" s="37"/>
      <c r="K1" s="11"/>
    </row>
    <row r="2" spans="1:17" s="8" customFormat="1" ht="31.2" x14ac:dyDescent="0.3">
      <c r="A2" s="13" t="s">
        <v>4</v>
      </c>
      <c r="B2" s="14" t="s">
        <v>19</v>
      </c>
      <c r="C2" s="22"/>
      <c r="D2" s="36" t="s">
        <v>18</v>
      </c>
      <c r="E2" s="37"/>
      <c r="F2" s="37"/>
      <c r="G2" s="37"/>
      <c r="H2" s="37"/>
      <c r="I2" s="37"/>
      <c r="J2" s="10"/>
      <c r="K2" s="10"/>
      <c r="O2" s="8">
        <v>56641</v>
      </c>
    </row>
    <row r="3" spans="1:17" s="8" customFormat="1" ht="21" x14ac:dyDescent="0.3">
      <c r="A3" s="15" t="s">
        <v>6</v>
      </c>
      <c r="B3" s="16" t="s">
        <v>14</v>
      </c>
      <c r="C3" s="23"/>
      <c r="D3" s="38" t="s">
        <v>17</v>
      </c>
      <c r="E3" s="37"/>
      <c r="F3" s="37"/>
      <c r="G3" s="37"/>
      <c r="H3" s="37"/>
      <c r="I3" s="37"/>
      <c r="J3" s="4"/>
      <c r="K3" s="1"/>
      <c r="O3" s="8">
        <f>O2/100*25</f>
        <v>14160.25</v>
      </c>
    </row>
    <row r="4" spans="1:17" s="8" customFormat="1" ht="21" x14ac:dyDescent="0.3">
      <c r="A4" s="15" t="s">
        <v>8</v>
      </c>
      <c r="B4" s="16" t="s">
        <v>15</v>
      </c>
      <c r="C4" s="23"/>
      <c r="D4" s="4"/>
      <c r="E4" s="17"/>
      <c r="F4" s="4"/>
      <c r="G4" s="4"/>
      <c r="H4" s="4"/>
      <c r="I4" s="4"/>
      <c r="J4" s="4"/>
      <c r="K4" s="1"/>
    </row>
    <row r="5" spans="1:17" s="9" customFormat="1" x14ac:dyDescent="0.3">
      <c r="A5" s="44"/>
      <c r="B5" s="44"/>
      <c r="C5" s="45"/>
      <c r="D5" s="45"/>
      <c r="E5" s="18"/>
      <c r="F5" s="18"/>
      <c r="G5" s="18"/>
      <c r="H5" s="30"/>
      <c r="I5" s="18"/>
      <c r="J5" s="48"/>
      <c r="K5" s="49"/>
    </row>
    <row r="6" spans="1:17" s="8" customFormat="1" ht="12.75" customHeight="1" x14ac:dyDescent="0.3">
      <c r="A6" s="46" t="s">
        <v>11</v>
      </c>
      <c r="B6" s="46" t="s">
        <v>10</v>
      </c>
      <c r="C6" s="46" t="s">
        <v>12</v>
      </c>
      <c r="D6" s="50" t="s">
        <v>5</v>
      </c>
      <c r="E6" s="40" t="s">
        <v>7</v>
      </c>
      <c r="F6" s="41"/>
      <c r="G6" s="41"/>
      <c r="H6" s="29"/>
      <c r="I6" s="19" t="s">
        <v>13</v>
      </c>
      <c r="J6" s="42" t="s">
        <v>0</v>
      </c>
      <c r="K6" s="43"/>
      <c r="L6" s="34" t="s">
        <v>43</v>
      </c>
    </row>
    <row r="7" spans="1:17" s="8" customFormat="1" ht="66" x14ac:dyDescent="0.3">
      <c r="A7" s="47"/>
      <c r="B7" s="51"/>
      <c r="C7" s="52"/>
      <c r="D7" s="50"/>
      <c r="E7" s="12" t="s">
        <v>1</v>
      </c>
      <c r="F7" s="12" t="s">
        <v>2</v>
      </c>
      <c r="G7" s="12" t="s">
        <v>3</v>
      </c>
      <c r="H7" s="73" t="s">
        <v>59</v>
      </c>
      <c r="I7" s="2" t="s">
        <v>58</v>
      </c>
      <c r="J7" s="20" t="s">
        <v>9</v>
      </c>
      <c r="K7" s="21" t="s">
        <v>53</v>
      </c>
      <c r="L7" s="35" t="s">
        <v>44</v>
      </c>
      <c r="O7" s="74">
        <f>SUM(I8:I9)</f>
        <v>20802118</v>
      </c>
      <c r="P7" s="8">
        <f>O7/100*95</f>
        <v>19762012.099999998</v>
      </c>
      <c r="Q7" s="8">
        <f>O7/100*80</f>
        <v>16641694.399999999</v>
      </c>
    </row>
    <row r="8" spans="1:17" ht="72" customHeight="1" x14ac:dyDescent="0.3">
      <c r="A8" s="53" t="s">
        <v>20</v>
      </c>
      <c r="B8" s="24" t="s">
        <v>27</v>
      </c>
      <c r="C8" s="24" t="s">
        <v>28</v>
      </c>
      <c r="D8" s="25" t="s">
        <v>31</v>
      </c>
      <c r="E8" s="25" t="s">
        <v>40</v>
      </c>
      <c r="F8" s="25" t="s">
        <v>40</v>
      </c>
      <c r="G8" s="25" t="s">
        <v>41</v>
      </c>
      <c r="H8" s="27">
        <v>17802118</v>
      </c>
      <c r="I8" s="27">
        <v>17802118</v>
      </c>
      <c r="J8" s="26">
        <v>8</v>
      </c>
      <c r="K8" s="28">
        <v>2500000</v>
      </c>
      <c r="L8" s="55" t="s">
        <v>50</v>
      </c>
      <c r="M8" s="72" t="s">
        <v>61</v>
      </c>
      <c r="Q8" s="3">
        <f>Q7/100*24</f>
        <v>3994006.6559999995</v>
      </c>
    </row>
    <row r="9" spans="1:17" ht="72" customHeight="1" x14ac:dyDescent="0.3">
      <c r="A9" s="53" t="s">
        <v>20</v>
      </c>
      <c r="B9" s="24" t="s">
        <v>26</v>
      </c>
      <c r="C9" s="24" t="s">
        <v>29</v>
      </c>
      <c r="D9" s="25" t="s">
        <v>31</v>
      </c>
      <c r="E9" s="25" t="s">
        <v>40</v>
      </c>
      <c r="F9" s="25" t="s">
        <v>40</v>
      </c>
      <c r="G9" s="25" t="s">
        <v>41</v>
      </c>
      <c r="H9" s="27">
        <v>3000000</v>
      </c>
      <c r="I9" s="27">
        <v>3000000</v>
      </c>
      <c r="J9" s="26">
        <v>1</v>
      </c>
      <c r="K9" s="28">
        <v>3000000</v>
      </c>
      <c r="L9" s="55" t="s">
        <v>50</v>
      </c>
      <c r="M9" s="72" t="s">
        <v>61</v>
      </c>
    </row>
    <row r="10" spans="1:17" ht="72" customHeight="1" thickBot="1" x14ac:dyDescent="0.35">
      <c r="A10" s="64" t="s">
        <v>22</v>
      </c>
      <c r="B10" s="65" t="s">
        <v>45</v>
      </c>
      <c r="C10" s="66" t="s">
        <v>37</v>
      </c>
      <c r="D10" s="67" t="s">
        <v>32</v>
      </c>
      <c r="E10" s="67" t="s">
        <v>40</v>
      </c>
      <c r="F10" s="67" t="s">
        <v>42</v>
      </c>
      <c r="G10" s="67" t="s">
        <v>41</v>
      </c>
      <c r="H10" s="68">
        <v>2500000</v>
      </c>
      <c r="I10" s="68">
        <v>2500000</v>
      </c>
      <c r="J10" s="69">
        <v>3</v>
      </c>
      <c r="K10" s="70">
        <v>500000</v>
      </c>
      <c r="L10" s="71" t="s">
        <v>60</v>
      </c>
      <c r="M10" s="72" t="s">
        <v>61</v>
      </c>
    </row>
    <row r="11" spans="1:17" ht="72" customHeight="1" x14ac:dyDescent="0.3">
      <c r="A11" s="56" t="s">
        <v>24</v>
      </c>
      <c r="B11" s="57" t="s">
        <v>47</v>
      </c>
      <c r="C11" s="58" t="s">
        <v>36</v>
      </c>
      <c r="D11" s="59" t="s">
        <v>33</v>
      </c>
      <c r="E11" s="25" t="s">
        <v>46</v>
      </c>
      <c r="F11" s="25" t="s">
        <v>46</v>
      </c>
      <c r="G11" s="25" t="s">
        <v>46</v>
      </c>
      <c r="H11" s="27">
        <v>9500000</v>
      </c>
      <c r="I11" s="60">
        <v>9500000</v>
      </c>
      <c r="J11" s="61">
        <v>2</v>
      </c>
      <c r="K11" s="62" t="s">
        <v>48</v>
      </c>
      <c r="L11" s="63" t="s">
        <v>51</v>
      </c>
      <c r="M11" s="3" t="s">
        <v>62</v>
      </c>
    </row>
    <row r="12" spans="1:17" ht="72" customHeight="1" thickBot="1" x14ac:dyDescent="0.35">
      <c r="A12" s="32" t="s">
        <v>25</v>
      </c>
      <c r="B12" s="6" t="s">
        <v>54</v>
      </c>
      <c r="C12" s="24" t="s">
        <v>39</v>
      </c>
      <c r="D12" s="25" t="s">
        <v>34</v>
      </c>
      <c r="E12" s="25" t="s">
        <v>46</v>
      </c>
      <c r="F12" s="25" t="s">
        <v>46</v>
      </c>
      <c r="G12" s="25" t="s">
        <v>46</v>
      </c>
      <c r="H12" s="27">
        <v>10000000</v>
      </c>
      <c r="I12" s="33">
        <v>10000000</v>
      </c>
      <c r="J12" s="5">
        <v>5</v>
      </c>
      <c r="K12" s="7" t="s">
        <v>48</v>
      </c>
      <c r="L12" s="55" t="s">
        <v>52</v>
      </c>
      <c r="M12" s="3" t="s">
        <v>62</v>
      </c>
    </row>
    <row r="13" spans="1:17" ht="72" customHeight="1" x14ac:dyDescent="0.3">
      <c r="A13" s="31" t="s">
        <v>23</v>
      </c>
      <c r="B13" s="6" t="s">
        <v>55</v>
      </c>
      <c r="C13" s="24" t="s">
        <v>38</v>
      </c>
      <c r="D13" s="25" t="s">
        <v>30</v>
      </c>
      <c r="E13" s="25" t="s">
        <v>46</v>
      </c>
      <c r="F13" s="25" t="s">
        <v>46</v>
      </c>
      <c r="G13" s="25" t="s">
        <v>46</v>
      </c>
      <c r="H13" s="27">
        <v>5000000</v>
      </c>
      <c r="I13" s="33">
        <v>15000000</v>
      </c>
      <c r="J13" s="5">
        <v>5</v>
      </c>
      <c r="K13" s="7" t="s">
        <v>48</v>
      </c>
      <c r="L13" s="55" t="s">
        <v>52</v>
      </c>
      <c r="M13" s="3" t="s">
        <v>62</v>
      </c>
    </row>
    <row r="14" spans="1:17" ht="72" customHeight="1" x14ac:dyDescent="0.3">
      <c r="A14" s="54" t="s">
        <v>21</v>
      </c>
      <c r="B14" s="24" t="s">
        <v>56</v>
      </c>
      <c r="C14" s="24" t="s">
        <v>49</v>
      </c>
      <c r="D14" s="25" t="s">
        <v>32</v>
      </c>
      <c r="E14" s="25" t="s">
        <v>46</v>
      </c>
      <c r="F14" s="25" t="s">
        <v>46</v>
      </c>
      <c r="G14" s="25" t="s">
        <v>46</v>
      </c>
      <c r="H14" s="27">
        <v>5000000</v>
      </c>
      <c r="I14" s="33">
        <v>8000000</v>
      </c>
      <c r="J14" s="5">
        <v>2</v>
      </c>
      <c r="K14" s="7" t="s">
        <v>48</v>
      </c>
      <c r="L14" s="55" t="s">
        <v>50</v>
      </c>
      <c r="M14" s="3" t="s">
        <v>62</v>
      </c>
    </row>
    <row r="15" spans="1:17" ht="72" customHeight="1" x14ac:dyDescent="0.3">
      <c r="A15" s="54" t="s">
        <v>21</v>
      </c>
      <c r="B15" s="24" t="s">
        <v>57</v>
      </c>
      <c r="C15" s="24" t="s">
        <v>35</v>
      </c>
      <c r="D15" s="25" t="s">
        <v>32</v>
      </c>
      <c r="E15" s="25" t="s">
        <v>46</v>
      </c>
      <c r="F15" s="25" t="s">
        <v>46</v>
      </c>
      <c r="G15" s="25" t="s">
        <v>46</v>
      </c>
      <c r="H15" s="27">
        <v>5000000</v>
      </c>
      <c r="I15" s="27">
        <v>5000000</v>
      </c>
      <c r="J15" s="26">
        <v>2</v>
      </c>
      <c r="K15" s="28">
        <v>2500000</v>
      </c>
      <c r="L15" s="55" t="s">
        <v>50</v>
      </c>
      <c r="M15" s="3" t="s">
        <v>62</v>
      </c>
    </row>
    <row r="16" spans="1:17" ht="25.8" customHeight="1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ht="23.4" customHeight="1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</sheetData>
  <sortState ref="A7:AC7">
    <sortCondition ref="A7"/>
  </sortState>
  <mergeCells count="11">
    <mergeCell ref="D2:I2"/>
    <mergeCell ref="D3:I3"/>
    <mergeCell ref="C1:J1"/>
    <mergeCell ref="E6:G6"/>
    <mergeCell ref="J6:K6"/>
    <mergeCell ref="A5:D5"/>
    <mergeCell ref="A6:A7"/>
    <mergeCell ref="J5:K5"/>
    <mergeCell ref="D6:D7"/>
    <mergeCell ref="B6:B7"/>
    <mergeCell ref="C6:C7"/>
  </mergeCells>
  <pageMargins left="0.7" right="0.7" top="0.75" bottom="0.75" header="0.3" footer="0.3"/>
  <pageSetup paperSize="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HMG výzev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Pekárek</dc:creator>
  <cp:lastModifiedBy>Filip</cp:lastModifiedBy>
  <cp:lastPrinted>2019-01-28T08:10:50Z</cp:lastPrinted>
  <dcterms:created xsi:type="dcterms:W3CDTF">2015-02-18T14:34:44Z</dcterms:created>
  <dcterms:modified xsi:type="dcterms:W3CDTF">2023-03-29T13:00:38Z</dcterms:modified>
</cp:coreProperties>
</file>