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ocuments\MAP III\PUBLICITA\"/>
    </mc:Choice>
  </mc:AlternateContent>
  <xr:revisionPtr revIDLastSave="0" documentId="8_{39C64CB6-83AA-48AF-B2FC-13442FB345DF}" xr6:coauthVersionLast="47" xr6:coauthVersionMax="47" xr10:uidLastSave="{00000000-0000-0000-0000-000000000000}"/>
  <bookViews>
    <workbookView xWindow="-108" yWindow="-108" windowWidth="23256" windowHeight="12576" firstSheet="2" activeTab="5" xr2:uid="{A2FAC979-CA4A-4BC2-BD35-2FE7B39E032C}"/>
  </bookViews>
  <sheets>
    <sheet name="ORP Klatovy" sheetId="1" r:id="rId1"/>
    <sheet name="ORP Horažďovice" sheetId="2" r:id="rId2"/>
    <sheet name="ORP Sušice" sheetId="3" r:id="rId3"/>
    <sheet name="ORP Domažlice" sheetId="4" r:id="rId4"/>
    <sheet name="ORP Nepomuk" sheetId="5" r:id="rId5"/>
    <sheet name="Celková schválená dotace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6" l="1"/>
  <c r="D30" i="4"/>
  <c r="D29" i="4"/>
  <c r="D26" i="4"/>
  <c r="D23" i="4"/>
  <c r="D20" i="4"/>
  <c r="D17" i="4"/>
  <c r="D12" i="4"/>
  <c r="D5" i="4"/>
  <c r="D51" i="3"/>
  <c r="D52" i="3" s="1"/>
  <c r="D48" i="3"/>
  <c r="D43" i="3"/>
  <c r="D35" i="3"/>
  <c r="D31" i="3"/>
  <c r="D26" i="3"/>
  <c r="D23" i="3"/>
  <c r="D21" i="3"/>
  <c r="D14" i="3"/>
  <c r="D7" i="3"/>
  <c r="D4" i="3"/>
  <c r="D24" i="2"/>
  <c r="D25" i="2" s="1"/>
  <c r="D22" i="2"/>
  <c r="D18" i="2"/>
  <c r="D13" i="2"/>
  <c r="D8" i="2"/>
  <c r="D6" i="2"/>
</calcChain>
</file>

<file path=xl/sharedStrings.xml><?xml version="1.0" encoding="utf-8"?>
<sst xmlns="http://schemas.openxmlformats.org/spreadsheetml/2006/main" count="336" uniqueCount="86">
  <si>
    <t>Název aktivity</t>
  </si>
  <si>
    <t>Rozpočet</t>
  </si>
  <si>
    <t>Celkem dotace</t>
  </si>
  <si>
    <t>Mateřská škola Klatovy, Studentská 601, příspěvková organizace</t>
  </si>
  <si>
    <t>Odborně zaměřená tematická setkávání a spolupráce s rodiči  dětí v MŠ</t>
  </si>
  <si>
    <t xml:space="preserve">Školní speciální pedagog - personální podpora MŠ </t>
  </si>
  <si>
    <t>Chůva - personální podpora MŠ</t>
  </si>
  <si>
    <t>Zahraniční stáže pedagogických pracovníků MŠ</t>
  </si>
  <si>
    <t>Projektový den ve výuce (povinná aktivita)</t>
  </si>
  <si>
    <t>Základní škola Klatovy, Čapkova ul. 126</t>
  </si>
  <si>
    <t>Školní speciální pedagog - personální podpora ZŠ</t>
  </si>
  <si>
    <t>Sociální pedagog - personální podpora ZŠ</t>
  </si>
  <si>
    <t>Základní škola a mateřská škola Měčín - příspěvková organizace</t>
  </si>
  <si>
    <t>Projektový den mimo školu</t>
  </si>
  <si>
    <t>Klub pro žáky ZŠ</t>
  </si>
  <si>
    <t>Doučování žáků ZŠ ohrožených školním neúspěchem</t>
  </si>
  <si>
    <t>Odborně zaměřená tematická setkávání a spolupráce s rodiči  žáků ZŠ</t>
  </si>
  <si>
    <t>Masarykova základní škola Klatovy, tř. Národních mučedníků 185</t>
  </si>
  <si>
    <t>Školní kariérový poradce - personální podpora ZŠ</t>
  </si>
  <si>
    <t>Tandemová výuka v ZŠ</t>
  </si>
  <si>
    <t>Školní psycholog - personální podpora ZŠ</t>
  </si>
  <si>
    <t>Základní škola Klatovy, Plánická ul. 194 </t>
  </si>
  <si>
    <t>Základní škola Dr. ing. Františka Křižíka a mateřská škola Plánice, příspěvková organizace</t>
  </si>
  <si>
    <t>Využití ICT ve vzdělávání v ZŠ  - 48 hodin/48 týdnů</t>
  </si>
  <si>
    <t>Mateřská škola Chudenice, okres Klatovy, příspěvková organizace</t>
  </si>
  <si>
    <t>Sdílení zkušeností pedagogů z různých škol/školských zařízení prostřednictvím vzájemných návštěv</t>
  </si>
  <si>
    <t>Základní škola a mateřská škola Bolešiny, příspěvková organizace</t>
  </si>
  <si>
    <t>Zahraniční stáže pedagogických pracovníků ZŠ</t>
  </si>
  <si>
    <t>Využití ICT ve vzdělávání v ZŠ  - 64 hodin/64 týdnů</t>
  </si>
  <si>
    <t>Škola ORP Klatovy</t>
  </si>
  <si>
    <t>Základní škola Klatovy, Tolstého 765</t>
  </si>
  <si>
    <t>Základní škola Klatovy, Tolstého 766</t>
  </si>
  <si>
    <t>Základní škola Klatovy, Tolstého 767</t>
  </si>
  <si>
    <t>Základní škola Klatovy, Tolstého 768</t>
  </si>
  <si>
    <t>CELKEM DOTACE schválena na ORP Klatovy</t>
  </si>
  <si>
    <t>Název žadatele</t>
  </si>
  <si>
    <t>Šafránkova ZŠ a MŠ Nalžovské Hory</t>
  </si>
  <si>
    <t>Školní asistent - personální podpora MŠ</t>
  </si>
  <si>
    <t>Projektový den ve výuce (povinná aktivita v MŠ )</t>
  </si>
  <si>
    <t>Školní asistent  personální podpora ZŠ</t>
  </si>
  <si>
    <t>Projektový den ve výuce v ZŠ (povinná aktivita v ZŠ)</t>
  </si>
  <si>
    <t>Projektový den mimo školu (ZŠ)</t>
  </si>
  <si>
    <t>Mateřská škola Hradešice</t>
  </si>
  <si>
    <t>Základní škola Pačejov</t>
  </si>
  <si>
    <t>ZŠ Komenského Horažďovice</t>
  </si>
  <si>
    <t>Mateřská škola Pačejov</t>
  </si>
  <si>
    <t>Křesťanská MŠ DUHA, Horažďovice</t>
  </si>
  <si>
    <t>Škola ORP Horažďovice</t>
  </si>
  <si>
    <t>CELKEM DOTACE schválena na ORP Horažďovice</t>
  </si>
  <si>
    <t>Schválená dotace na školu</t>
  </si>
  <si>
    <t>Základní škola Žichovice</t>
  </si>
  <si>
    <t>Projektový den ve výuce (povinná aktivita ZŠ)</t>
  </si>
  <si>
    <t>Mateřská škola Žichovice</t>
  </si>
  <si>
    <t>Využití ICT ve vzdělávání v MŠ - 48 hodin/48 týdnů</t>
  </si>
  <si>
    <t>Projektový den ve výuce (povinná aktivita MŠ)</t>
  </si>
  <si>
    <t>ZŠ a MŠ Velhartice</t>
  </si>
  <si>
    <t>Projektový den mimo školu v MŠ</t>
  </si>
  <si>
    <t>ZŠ a MŠ Kolinec</t>
  </si>
  <si>
    <t>Projektový den mimo školu (MŠ)</t>
  </si>
  <si>
    <t>Využití ICT ve vzdělávání v MŠ - 64 hodin/64 týdnů</t>
  </si>
  <si>
    <t xml:space="preserve">MŠ Hartmanice </t>
  </si>
  <si>
    <t>Základní škola T.G.M. Sušice</t>
  </si>
  <si>
    <t>Základní škola Sušice, Lerchova</t>
  </si>
  <si>
    <t>Základní škola Hartmanice</t>
  </si>
  <si>
    <t>Projektový den ve výuce (povinná aktivita  ZŠ)</t>
  </si>
  <si>
    <t xml:space="preserve">ZŠ a MŠ Hrádek u Sušice </t>
  </si>
  <si>
    <t>Využití ICT ve vzdělávání v MŠ - 32 hodin/32 týdnů</t>
  </si>
  <si>
    <t>Mateřská škola Rabí</t>
  </si>
  <si>
    <t>Základní škola Elanor, Sušice</t>
  </si>
  <si>
    <t>Celkem schválené dotace na ORP Sušice</t>
  </si>
  <si>
    <t>Název projektu</t>
  </si>
  <si>
    <t>Mateřská škola Kout na Šumavě, okres Domažlice, příspěvková organizace</t>
  </si>
  <si>
    <t>Základní škola a Mateřská škola Pocinovice, okres Domažlice, příspěvková organizace</t>
  </si>
  <si>
    <t>Základní škola Všeruby, okres Domažlice, příspěvková organizace</t>
  </si>
  <si>
    <t>Základní škola Kout na Šumavě, okres Domažlice, příspěvková organizace</t>
  </si>
  <si>
    <t>Mateřská škola Všeruby, okres Domažlice, příspěvková organizace</t>
  </si>
  <si>
    <t>Masarykova základní škola Kdyně, okres Domažlice, příspěvková organizace</t>
  </si>
  <si>
    <t>Mateřská škola Kdyně, Markova 523, příspěvková organizace</t>
  </si>
  <si>
    <t>Celkem schválené dotace na ORP Domažlice v rámci MAS Pošumaví</t>
  </si>
  <si>
    <t>Celkem za školu i ORP Nepomuk  v rámci MAS Pošumaví</t>
  </si>
  <si>
    <t>Základní škola Kasejovice, okres Plzeň-jih, příspěvková organizace</t>
  </si>
  <si>
    <t>Celkem za školy MAS Pošumaví</t>
  </si>
  <si>
    <t>pro 9 škol</t>
  </si>
  <si>
    <t>6 škol</t>
  </si>
  <si>
    <t>11 škol</t>
  </si>
  <si>
    <t>7 škol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</si>
</sst>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F3FD"/>
      </patternFill>
    </fill>
    <fill>
      <patternFill patternType="solid">
        <fgColor rgb="FFE7F3FD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 vertical="top"/>
    </xf>
    <xf numFmtId="4" fontId="0" fillId="0" borderId="6" xfId="0" applyNumberFormat="1" applyBorder="1" applyAlignment="1">
      <alignment horizontal="right" vertical="top"/>
    </xf>
    <xf numFmtId="0" fontId="0" fillId="0" borderId="8" xfId="0" applyBorder="1" applyAlignment="1">
      <alignment horizontal="left" vertical="top"/>
    </xf>
    <xf numFmtId="4" fontId="0" fillId="0" borderId="1" xfId="0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4" fontId="0" fillId="0" borderId="11" xfId="0" applyNumberFormat="1" applyBorder="1" applyAlignment="1">
      <alignment horizontal="right" vertical="top"/>
    </xf>
    <xf numFmtId="4" fontId="0" fillId="0" borderId="4" xfId="0" applyNumberFormat="1" applyBorder="1"/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/>
    <xf numFmtId="0" fontId="2" fillId="2" borderId="16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4" fontId="0" fillId="0" borderId="18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19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 applyAlignment="1">
      <alignment horizontal="left" vertical="top" wrapText="1"/>
    </xf>
    <xf numFmtId="4" fontId="0" fillId="0" borderId="21" xfId="0" applyNumberForma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Alignment="1">
      <alignment horizontal="left" vertical="top" wrapText="1"/>
    </xf>
    <xf numFmtId="4" fontId="0" fillId="0" borderId="26" xfId="0" applyNumberFormat="1" applyBorder="1" applyAlignment="1">
      <alignment horizontal="center" vertical="center"/>
    </xf>
    <xf numFmtId="4" fontId="0" fillId="0" borderId="27" xfId="0" applyNumberFormat="1" applyBorder="1"/>
    <xf numFmtId="0" fontId="0" fillId="0" borderId="2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3" borderId="22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top"/>
    </xf>
    <xf numFmtId="4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4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4" fontId="0" fillId="0" borderId="12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4" fontId="4" fillId="0" borderId="0" xfId="0" applyNumberFormat="1" applyFont="1"/>
    <xf numFmtId="0" fontId="5" fillId="2" borderId="1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top"/>
    </xf>
    <xf numFmtId="0" fontId="2" fillId="2" borderId="19" xfId="0" applyFont="1" applyFill="1" applyBorder="1" applyAlignment="1">
      <alignment horizontal="left" vertical="top" wrapText="1"/>
    </xf>
    <xf numFmtId="0" fontId="0" fillId="0" borderId="29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4" fontId="1" fillId="0" borderId="1" xfId="0" applyNumberFormat="1" applyFont="1" applyBorder="1" applyAlignment="1">
      <alignment horizontal="right" vertical="top"/>
    </xf>
    <xf numFmtId="0" fontId="4" fillId="0" borderId="0" xfId="0" applyFont="1"/>
    <xf numFmtId="0" fontId="0" fillId="0" borderId="32" xfId="0" applyFill="1" applyBorder="1" applyAlignment="1">
      <alignment horizontal="left" vertical="top"/>
    </xf>
    <xf numFmtId="4" fontId="6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ACEBD-6B7D-4F8A-8173-5C60F09218E7}">
  <dimension ref="A1:D50"/>
  <sheetViews>
    <sheetView topLeftCell="A36" workbookViewId="0">
      <selection activeCell="B50" sqref="B50"/>
    </sheetView>
  </sheetViews>
  <sheetFormatPr defaultRowHeight="14.4" x14ac:dyDescent="0.3"/>
  <cols>
    <col min="1" max="1" width="42.109375" customWidth="1"/>
    <col min="2" max="2" width="27.6640625" customWidth="1"/>
    <col min="3" max="3" width="17" customWidth="1"/>
    <col min="4" max="4" width="15.88671875" customWidth="1"/>
  </cols>
  <sheetData>
    <row r="1" spans="1:4" ht="15" thickBot="1" x14ac:dyDescent="0.35">
      <c r="A1" s="16" t="s">
        <v>29</v>
      </c>
      <c r="B1" s="16" t="s">
        <v>0</v>
      </c>
      <c r="C1" s="16" t="s">
        <v>1</v>
      </c>
      <c r="D1" s="16" t="s">
        <v>2</v>
      </c>
    </row>
    <row r="2" spans="1:4" x14ac:dyDescent="0.3">
      <c r="A2" s="2" t="s">
        <v>3</v>
      </c>
      <c r="B2" s="5" t="s">
        <v>4</v>
      </c>
      <c r="C2" s="6">
        <v>26868</v>
      </c>
      <c r="D2" s="2"/>
    </row>
    <row r="3" spans="1:4" x14ac:dyDescent="0.3">
      <c r="A3" s="3" t="s">
        <v>3</v>
      </c>
      <c r="B3" s="7" t="s">
        <v>5</v>
      </c>
      <c r="C3" s="8">
        <v>826440</v>
      </c>
      <c r="D3" s="3"/>
    </row>
    <row r="4" spans="1:4" x14ac:dyDescent="0.3">
      <c r="A4" s="3" t="s">
        <v>3</v>
      </c>
      <c r="B4" s="7" t="s">
        <v>6</v>
      </c>
      <c r="C4" s="8">
        <v>557128</v>
      </c>
      <c r="D4" s="3"/>
    </row>
    <row r="5" spans="1:4" x14ac:dyDescent="0.3">
      <c r="A5" s="3" t="s">
        <v>3</v>
      </c>
      <c r="B5" s="7" t="s">
        <v>7</v>
      </c>
      <c r="C5" s="8">
        <v>43159</v>
      </c>
      <c r="D5" s="3"/>
    </row>
    <row r="6" spans="1:4" ht="15" thickBot="1" x14ac:dyDescent="0.35">
      <c r="A6" s="4" t="s">
        <v>3</v>
      </c>
      <c r="B6" s="9" t="s">
        <v>8</v>
      </c>
      <c r="C6" s="10">
        <v>10512</v>
      </c>
      <c r="D6" s="11">
        <v>1464107</v>
      </c>
    </row>
    <row r="7" spans="1:4" x14ac:dyDescent="0.3">
      <c r="A7" s="2" t="s">
        <v>9</v>
      </c>
      <c r="B7" s="5" t="s">
        <v>8</v>
      </c>
      <c r="C7" s="6">
        <v>52560</v>
      </c>
      <c r="D7" s="2"/>
    </row>
    <row r="8" spans="1:4" x14ac:dyDescent="0.3">
      <c r="A8" s="3" t="s">
        <v>9</v>
      </c>
      <c r="B8" s="7" t="s">
        <v>10</v>
      </c>
      <c r="C8" s="8">
        <v>792005</v>
      </c>
      <c r="D8" s="3"/>
    </row>
    <row r="9" spans="1:4" ht="15" thickBot="1" x14ac:dyDescent="0.35">
      <c r="A9" s="4" t="s">
        <v>9</v>
      </c>
      <c r="B9" s="9" t="s">
        <v>11</v>
      </c>
      <c r="C9" s="10">
        <v>130834</v>
      </c>
      <c r="D9" s="11">
        <v>975399</v>
      </c>
    </row>
    <row r="10" spans="1:4" x14ac:dyDescent="0.3">
      <c r="A10" s="2" t="s">
        <v>12</v>
      </c>
      <c r="B10" s="5" t="s">
        <v>13</v>
      </c>
      <c r="C10" s="6">
        <v>150696</v>
      </c>
      <c r="D10" s="2"/>
    </row>
    <row r="11" spans="1:4" x14ac:dyDescent="0.3">
      <c r="A11" s="3" t="s">
        <v>12</v>
      </c>
      <c r="B11" s="7" t="s">
        <v>4</v>
      </c>
      <c r="C11" s="8">
        <v>53736</v>
      </c>
      <c r="D11" s="3"/>
    </row>
    <row r="12" spans="1:4" x14ac:dyDescent="0.3">
      <c r="A12" s="3" t="s">
        <v>12</v>
      </c>
      <c r="B12" s="7" t="s">
        <v>8</v>
      </c>
      <c r="C12" s="8">
        <v>47304</v>
      </c>
      <c r="D12" s="3"/>
    </row>
    <row r="13" spans="1:4" x14ac:dyDescent="0.3">
      <c r="A13" s="3" t="s">
        <v>12</v>
      </c>
      <c r="B13" s="7" t="s">
        <v>14</v>
      </c>
      <c r="C13" s="8">
        <v>169312</v>
      </c>
      <c r="D13" s="3"/>
    </row>
    <row r="14" spans="1:4" x14ac:dyDescent="0.3">
      <c r="A14" s="3" t="s">
        <v>12</v>
      </c>
      <c r="B14" s="7" t="s">
        <v>15</v>
      </c>
      <c r="C14" s="8">
        <v>84656</v>
      </c>
      <c r="D14" s="3"/>
    </row>
    <row r="15" spans="1:4" x14ac:dyDescent="0.3">
      <c r="A15" s="3" t="s">
        <v>12</v>
      </c>
      <c r="B15" s="7" t="s">
        <v>8</v>
      </c>
      <c r="C15" s="8">
        <v>99864</v>
      </c>
      <c r="D15" s="3"/>
    </row>
    <row r="16" spans="1:4" ht="15" thickBot="1" x14ac:dyDescent="0.35">
      <c r="A16" s="4" t="s">
        <v>12</v>
      </c>
      <c r="B16" s="9" t="s">
        <v>16</v>
      </c>
      <c r="C16" s="10">
        <v>26868</v>
      </c>
      <c r="D16" s="11">
        <v>632436</v>
      </c>
    </row>
    <row r="17" spans="1:4" x14ac:dyDescent="0.3">
      <c r="A17" s="2" t="s">
        <v>17</v>
      </c>
      <c r="B17" s="5" t="s">
        <v>14</v>
      </c>
      <c r="C17" s="6">
        <v>169312</v>
      </c>
      <c r="D17" s="2"/>
    </row>
    <row r="18" spans="1:4" x14ac:dyDescent="0.3">
      <c r="A18" s="3" t="s">
        <v>17</v>
      </c>
      <c r="B18" s="7" t="s">
        <v>15</v>
      </c>
      <c r="C18" s="8">
        <v>116402</v>
      </c>
      <c r="D18" s="3"/>
    </row>
    <row r="19" spans="1:4" x14ac:dyDescent="0.3">
      <c r="A19" s="3" t="s">
        <v>17</v>
      </c>
      <c r="B19" s="7" t="s">
        <v>8</v>
      </c>
      <c r="C19" s="8">
        <v>26280</v>
      </c>
      <c r="D19" s="3"/>
    </row>
    <row r="20" spans="1:4" x14ac:dyDescent="0.3">
      <c r="A20" s="3" t="s">
        <v>17</v>
      </c>
      <c r="B20" s="7" t="s">
        <v>13</v>
      </c>
      <c r="C20" s="8">
        <v>251160</v>
      </c>
      <c r="D20" s="3"/>
    </row>
    <row r="21" spans="1:4" x14ac:dyDescent="0.3">
      <c r="A21" s="3" t="s">
        <v>17</v>
      </c>
      <c r="B21" s="7" t="s">
        <v>18</v>
      </c>
      <c r="C21" s="8">
        <v>277068</v>
      </c>
      <c r="D21" s="3"/>
    </row>
    <row r="22" spans="1:4" ht="15" thickBot="1" x14ac:dyDescent="0.35">
      <c r="A22" s="4" t="s">
        <v>17</v>
      </c>
      <c r="B22" s="9" t="s">
        <v>19</v>
      </c>
      <c r="C22" s="10">
        <v>125970</v>
      </c>
      <c r="D22" s="11">
        <v>966192</v>
      </c>
    </row>
    <row r="23" spans="1:4" x14ac:dyDescent="0.3">
      <c r="A23" t="s">
        <v>30</v>
      </c>
      <c r="B23" s="5" t="s">
        <v>14</v>
      </c>
      <c r="C23" s="6">
        <v>84656</v>
      </c>
      <c r="D23" s="2"/>
    </row>
    <row r="24" spans="1:4" x14ac:dyDescent="0.3">
      <c r="A24" t="s">
        <v>31</v>
      </c>
      <c r="B24" s="7" t="s">
        <v>15</v>
      </c>
      <c r="C24" s="8">
        <v>264550</v>
      </c>
      <c r="D24" s="3"/>
    </row>
    <row r="25" spans="1:4" x14ac:dyDescent="0.3">
      <c r="A25" t="s">
        <v>32</v>
      </c>
      <c r="B25" s="7" t="s">
        <v>8</v>
      </c>
      <c r="C25" s="8">
        <v>26280</v>
      </c>
      <c r="D25" s="3"/>
    </row>
    <row r="26" spans="1:4" ht="15" thickBot="1" x14ac:dyDescent="0.35">
      <c r="A26" t="s">
        <v>33</v>
      </c>
      <c r="B26" s="9" t="s">
        <v>20</v>
      </c>
      <c r="C26" s="10">
        <v>757570</v>
      </c>
      <c r="D26" s="11">
        <v>1133056</v>
      </c>
    </row>
    <row r="27" spans="1:4" x14ac:dyDescent="0.3">
      <c r="A27" s="12" t="s">
        <v>21</v>
      </c>
      <c r="B27" s="5" t="s">
        <v>14</v>
      </c>
      <c r="C27" s="6">
        <v>42328</v>
      </c>
      <c r="D27" s="2"/>
    </row>
    <row r="28" spans="1:4" x14ac:dyDescent="0.3">
      <c r="A28" s="13" t="s">
        <v>21</v>
      </c>
      <c r="B28" s="7" t="s">
        <v>15</v>
      </c>
      <c r="C28" s="8">
        <v>190476</v>
      </c>
      <c r="D28" s="3"/>
    </row>
    <row r="29" spans="1:4" x14ac:dyDescent="0.3">
      <c r="A29" s="13" t="s">
        <v>21</v>
      </c>
      <c r="B29" s="7" t="s">
        <v>8</v>
      </c>
      <c r="C29" s="8">
        <v>99864</v>
      </c>
      <c r="D29" s="3"/>
    </row>
    <row r="30" spans="1:4" x14ac:dyDescent="0.3">
      <c r="A30" s="13" t="s">
        <v>21</v>
      </c>
      <c r="B30" s="7" t="s">
        <v>13</v>
      </c>
      <c r="C30" s="8">
        <v>50232</v>
      </c>
      <c r="D30" s="3"/>
    </row>
    <row r="31" spans="1:4" x14ac:dyDescent="0.3">
      <c r="A31" s="13" t="s">
        <v>21</v>
      </c>
      <c r="B31" s="7" t="s">
        <v>20</v>
      </c>
      <c r="C31" s="8">
        <v>757570</v>
      </c>
      <c r="D31" s="3"/>
    </row>
    <row r="32" spans="1:4" ht="15" thickBot="1" x14ac:dyDescent="0.35">
      <c r="A32" s="14" t="s">
        <v>21</v>
      </c>
      <c r="B32" s="9" t="s">
        <v>19</v>
      </c>
      <c r="C32" s="10">
        <v>38760</v>
      </c>
      <c r="D32" s="11">
        <v>1179230</v>
      </c>
    </row>
    <row r="33" spans="1:4" x14ac:dyDescent="0.3">
      <c r="A33" s="2" t="s">
        <v>22</v>
      </c>
      <c r="B33" s="5" t="s">
        <v>8</v>
      </c>
      <c r="C33" s="6">
        <v>47304</v>
      </c>
      <c r="D33" s="2"/>
    </row>
    <row r="34" spans="1:4" x14ac:dyDescent="0.3">
      <c r="A34" s="3" t="s">
        <v>22</v>
      </c>
      <c r="B34" s="7" t="s">
        <v>13</v>
      </c>
      <c r="C34" s="8">
        <v>156975</v>
      </c>
      <c r="D34" s="3"/>
    </row>
    <row r="35" spans="1:4" ht="15" thickBot="1" x14ac:dyDescent="0.35">
      <c r="A35" s="4" t="s">
        <v>22</v>
      </c>
      <c r="B35" s="9" t="s">
        <v>23</v>
      </c>
      <c r="C35" s="10">
        <v>192000</v>
      </c>
      <c r="D35" s="11">
        <v>396279</v>
      </c>
    </row>
    <row r="36" spans="1:4" x14ac:dyDescent="0.3">
      <c r="A36" s="2" t="s">
        <v>24</v>
      </c>
      <c r="B36" s="5" t="s">
        <v>13</v>
      </c>
      <c r="C36" s="6">
        <v>75348</v>
      </c>
      <c r="D36" s="2"/>
    </row>
    <row r="37" spans="1:4" x14ac:dyDescent="0.3">
      <c r="A37" s="3" t="s">
        <v>24</v>
      </c>
      <c r="B37" s="7" t="s">
        <v>4</v>
      </c>
      <c r="C37" s="8">
        <v>53736</v>
      </c>
      <c r="D37" s="3"/>
    </row>
    <row r="38" spans="1:4" x14ac:dyDescent="0.3">
      <c r="A38" s="3" t="s">
        <v>24</v>
      </c>
      <c r="B38" s="7" t="s">
        <v>25</v>
      </c>
      <c r="C38" s="8">
        <v>5290</v>
      </c>
      <c r="D38" s="3"/>
    </row>
    <row r="39" spans="1:4" ht="15" thickBot="1" x14ac:dyDescent="0.35">
      <c r="A39" s="4" t="s">
        <v>24</v>
      </c>
      <c r="B39" s="9" t="s">
        <v>8</v>
      </c>
      <c r="C39" s="10">
        <v>105120</v>
      </c>
      <c r="D39" s="11">
        <v>239494</v>
      </c>
    </row>
    <row r="40" spans="1:4" x14ac:dyDescent="0.3">
      <c r="A40" s="2" t="s">
        <v>26</v>
      </c>
      <c r="B40" s="5" t="s">
        <v>13</v>
      </c>
      <c r="C40" s="6">
        <v>50232</v>
      </c>
      <c r="D40" s="2"/>
    </row>
    <row r="41" spans="1:4" x14ac:dyDescent="0.3">
      <c r="A41" s="3" t="s">
        <v>26</v>
      </c>
      <c r="B41" s="7" t="s">
        <v>25</v>
      </c>
      <c r="C41" s="8">
        <v>21160</v>
      </c>
      <c r="D41" s="3"/>
    </row>
    <row r="42" spans="1:4" x14ac:dyDescent="0.3">
      <c r="A42" s="3" t="s">
        <v>26</v>
      </c>
      <c r="B42" s="7" t="s">
        <v>8</v>
      </c>
      <c r="C42" s="8">
        <v>42048</v>
      </c>
      <c r="D42" s="3"/>
    </row>
    <row r="43" spans="1:4" x14ac:dyDescent="0.3">
      <c r="A43" s="3" t="s">
        <v>26</v>
      </c>
      <c r="B43" s="7" t="s">
        <v>14</v>
      </c>
      <c r="C43" s="8">
        <v>21164</v>
      </c>
      <c r="D43" s="3"/>
    </row>
    <row r="44" spans="1:4" x14ac:dyDescent="0.3">
      <c r="A44" s="3" t="s">
        <v>26</v>
      </c>
      <c r="B44" s="7" t="s">
        <v>15</v>
      </c>
      <c r="C44" s="8">
        <v>31746</v>
      </c>
      <c r="D44" s="3"/>
    </row>
    <row r="45" spans="1:4" x14ac:dyDescent="0.3">
      <c r="A45" s="3" t="s">
        <v>26</v>
      </c>
      <c r="B45" s="7" t="s">
        <v>8</v>
      </c>
      <c r="C45" s="8">
        <v>21024</v>
      </c>
      <c r="D45" s="3"/>
    </row>
    <row r="46" spans="1:4" x14ac:dyDescent="0.3">
      <c r="A46" s="3" t="s">
        <v>26</v>
      </c>
      <c r="B46" s="7" t="s">
        <v>13</v>
      </c>
      <c r="C46" s="8">
        <v>25116</v>
      </c>
      <c r="D46" s="3"/>
    </row>
    <row r="47" spans="1:4" x14ac:dyDescent="0.3">
      <c r="A47" s="3" t="s">
        <v>26</v>
      </c>
      <c r="B47" s="7" t="s">
        <v>25</v>
      </c>
      <c r="C47" s="8">
        <v>10580</v>
      </c>
      <c r="D47" s="3"/>
    </row>
    <row r="48" spans="1:4" x14ac:dyDescent="0.3">
      <c r="A48" s="3" t="s">
        <v>26</v>
      </c>
      <c r="B48" s="7" t="s">
        <v>27</v>
      </c>
      <c r="C48" s="8">
        <v>43159</v>
      </c>
      <c r="D48" s="3"/>
    </row>
    <row r="49" spans="1:4" ht="15" thickBot="1" x14ac:dyDescent="0.35">
      <c r="A49" s="4" t="s">
        <v>26</v>
      </c>
      <c r="B49" s="9" t="s">
        <v>28</v>
      </c>
      <c r="C49" s="10">
        <v>128000</v>
      </c>
      <c r="D49" s="11">
        <v>394229</v>
      </c>
    </row>
    <row r="50" spans="1:4" ht="15" thickBot="1" x14ac:dyDescent="0.35">
      <c r="A50" s="17" t="s">
        <v>34</v>
      </c>
      <c r="B50" s="59" t="s">
        <v>82</v>
      </c>
      <c r="C50" s="11"/>
      <c r="D50" s="18">
        <v>7380422</v>
      </c>
    </row>
  </sheetData>
  <phoneticPr fontId="3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16167-C331-4F6D-AF55-C7877D03E05D}">
  <dimension ref="A1:D25"/>
  <sheetViews>
    <sheetView topLeftCell="A8" workbookViewId="0">
      <selection activeCell="C25" sqref="C25"/>
    </sheetView>
  </sheetViews>
  <sheetFormatPr defaultRowHeight="14.4" x14ac:dyDescent="0.3"/>
  <cols>
    <col min="1" max="1" width="32.77734375" customWidth="1"/>
    <col min="2" max="2" width="43" customWidth="1"/>
    <col min="3" max="3" width="12.6640625" customWidth="1"/>
    <col min="4" max="4" width="11.33203125" bestFit="1" customWidth="1"/>
  </cols>
  <sheetData>
    <row r="1" spans="1:4" ht="29.4" thickBot="1" x14ac:dyDescent="0.35">
      <c r="A1" s="24" t="s">
        <v>47</v>
      </c>
      <c r="B1" s="19" t="s">
        <v>0</v>
      </c>
      <c r="C1" s="20" t="s">
        <v>1</v>
      </c>
      <c r="D1" s="24" t="s">
        <v>2</v>
      </c>
    </row>
    <row r="2" spans="1:4" x14ac:dyDescent="0.3">
      <c r="A2" s="25" t="s">
        <v>36</v>
      </c>
      <c r="B2" s="26" t="s">
        <v>37</v>
      </c>
      <c r="C2" s="27">
        <v>249342</v>
      </c>
      <c r="D2" s="28"/>
    </row>
    <row r="3" spans="1:4" x14ac:dyDescent="0.3">
      <c r="A3" s="29" t="s">
        <v>36</v>
      </c>
      <c r="B3" s="21" t="s">
        <v>38</v>
      </c>
      <c r="C3" s="22">
        <v>5256</v>
      </c>
      <c r="D3" s="30"/>
    </row>
    <row r="4" spans="1:4" x14ac:dyDescent="0.3">
      <c r="A4" s="29" t="s">
        <v>36</v>
      </c>
      <c r="B4" s="21" t="s">
        <v>39</v>
      </c>
      <c r="C4" s="22">
        <v>408405</v>
      </c>
      <c r="D4" s="30"/>
    </row>
    <row r="5" spans="1:4" x14ac:dyDescent="0.3">
      <c r="A5" s="29" t="s">
        <v>36</v>
      </c>
      <c r="B5" s="21" t="s">
        <v>40</v>
      </c>
      <c r="C5" s="22">
        <v>5256</v>
      </c>
      <c r="D5" s="30"/>
    </row>
    <row r="6" spans="1:4" ht="15" thickBot="1" x14ac:dyDescent="0.35">
      <c r="A6" s="31" t="s">
        <v>36</v>
      </c>
      <c r="B6" s="32" t="s">
        <v>41</v>
      </c>
      <c r="C6" s="33">
        <v>6279</v>
      </c>
      <c r="D6" s="34">
        <f>SUM(C2:C6)</f>
        <v>674538</v>
      </c>
    </row>
    <row r="7" spans="1:4" x14ac:dyDescent="0.3">
      <c r="A7" s="25" t="s">
        <v>42</v>
      </c>
      <c r="B7" s="26" t="s">
        <v>37</v>
      </c>
      <c r="C7" s="27">
        <v>206352</v>
      </c>
      <c r="D7" s="28"/>
    </row>
    <row r="8" spans="1:4" ht="15" thickBot="1" x14ac:dyDescent="0.35">
      <c r="A8" s="31" t="s">
        <v>42</v>
      </c>
      <c r="B8" s="32" t="s">
        <v>8</v>
      </c>
      <c r="C8" s="33">
        <v>15768</v>
      </c>
      <c r="D8" s="34">
        <f>SUM(C7:C8)</f>
        <v>222120</v>
      </c>
    </row>
    <row r="9" spans="1:4" x14ac:dyDescent="0.3">
      <c r="A9" s="35" t="s">
        <v>43</v>
      </c>
      <c r="B9" s="26" t="s">
        <v>39</v>
      </c>
      <c r="C9" s="27">
        <v>103176</v>
      </c>
      <c r="D9" s="28"/>
    </row>
    <row r="10" spans="1:4" ht="19.2" customHeight="1" x14ac:dyDescent="0.3">
      <c r="A10" s="36" t="s">
        <v>43</v>
      </c>
      <c r="B10" s="21" t="s">
        <v>15</v>
      </c>
      <c r="C10" s="22">
        <v>95238</v>
      </c>
      <c r="D10" s="30"/>
    </row>
    <row r="11" spans="1:4" x14ac:dyDescent="0.3">
      <c r="A11" s="36" t="s">
        <v>43</v>
      </c>
      <c r="B11" s="21" t="s">
        <v>8</v>
      </c>
      <c r="C11" s="22">
        <v>5256</v>
      </c>
      <c r="D11" s="30"/>
    </row>
    <row r="12" spans="1:4" x14ac:dyDescent="0.3">
      <c r="A12" s="36" t="s">
        <v>43</v>
      </c>
      <c r="B12" s="21" t="s">
        <v>13</v>
      </c>
      <c r="C12" s="22">
        <v>50232</v>
      </c>
      <c r="D12" s="30"/>
    </row>
    <row r="13" spans="1:4" ht="15" thickBot="1" x14ac:dyDescent="0.35">
      <c r="A13" s="37" t="s">
        <v>43</v>
      </c>
      <c r="B13" s="32" t="s">
        <v>28</v>
      </c>
      <c r="C13" s="33">
        <v>128000</v>
      </c>
      <c r="D13" s="34">
        <f>SUM(C9:C13)</f>
        <v>381902</v>
      </c>
    </row>
    <row r="14" spans="1:4" x14ac:dyDescent="0.3">
      <c r="A14" s="35" t="s">
        <v>44</v>
      </c>
      <c r="B14" s="26" t="s">
        <v>39</v>
      </c>
      <c r="C14" s="27">
        <v>515880</v>
      </c>
      <c r="D14" s="28"/>
    </row>
    <row r="15" spans="1:4" x14ac:dyDescent="0.3">
      <c r="A15" s="36" t="s">
        <v>44</v>
      </c>
      <c r="B15" s="21" t="s">
        <v>14</v>
      </c>
      <c r="C15" s="22">
        <v>84656</v>
      </c>
      <c r="D15" s="30"/>
    </row>
    <row r="16" spans="1:4" ht="18.600000000000001" customHeight="1" x14ac:dyDescent="0.3">
      <c r="A16" s="36" t="s">
        <v>44</v>
      </c>
      <c r="B16" s="21" t="s">
        <v>15</v>
      </c>
      <c r="C16" s="22">
        <v>158730</v>
      </c>
      <c r="D16" s="30"/>
    </row>
    <row r="17" spans="1:4" x14ac:dyDescent="0.3">
      <c r="A17" s="36" t="s">
        <v>44</v>
      </c>
      <c r="B17" s="21" t="s">
        <v>8</v>
      </c>
      <c r="C17" s="22">
        <v>5256</v>
      </c>
      <c r="D17" s="30"/>
    </row>
    <row r="18" spans="1:4" ht="15" thickBot="1" x14ac:dyDescent="0.35">
      <c r="A18" s="37" t="s">
        <v>44</v>
      </c>
      <c r="B18" s="32" t="s">
        <v>19</v>
      </c>
      <c r="C18" s="33">
        <v>9690</v>
      </c>
      <c r="D18" s="34">
        <f>SUM(C14:C18)</f>
        <v>774212</v>
      </c>
    </row>
    <row r="19" spans="1:4" x14ac:dyDescent="0.3">
      <c r="A19" s="35" t="s">
        <v>45</v>
      </c>
      <c r="B19" s="26" t="s">
        <v>13</v>
      </c>
      <c r="C19" s="27">
        <v>75348</v>
      </c>
      <c r="D19" s="28"/>
    </row>
    <row r="20" spans="1:4" ht="28.8" x14ac:dyDescent="0.3">
      <c r="A20" s="36" t="s">
        <v>45</v>
      </c>
      <c r="B20" s="21" t="s">
        <v>4</v>
      </c>
      <c r="C20" s="22">
        <v>80604</v>
      </c>
      <c r="D20" s="30"/>
    </row>
    <row r="21" spans="1:4" ht="43.2" x14ac:dyDescent="0.3">
      <c r="A21" s="36" t="s">
        <v>45</v>
      </c>
      <c r="B21" s="21" t="s">
        <v>25</v>
      </c>
      <c r="C21" s="22">
        <v>52900</v>
      </c>
      <c r="D21" s="30"/>
    </row>
    <row r="22" spans="1:4" ht="15" thickBot="1" x14ac:dyDescent="0.35">
      <c r="A22" s="37" t="s">
        <v>45</v>
      </c>
      <c r="B22" s="32" t="s">
        <v>8</v>
      </c>
      <c r="C22" s="33">
        <v>42048</v>
      </c>
      <c r="D22" s="34">
        <f>SUM(C19:C22)</f>
        <v>250900</v>
      </c>
    </row>
    <row r="23" spans="1:4" x14ac:dyDescent="0.3">
      <c r="A23" s="35" t="s">
        <v>46</v>
      </c>
      <c r="B23" s="26" t="s">
        <v>13</v>
      </c>
      <c r="C23" s="27">
        <v>125580</v>
      </c>
      <c r="D23" s="28"/>
    </row>
    <row r="24" spans="1:4" ht="15" thickBot="1" x14ac:dyDescent="0.35">
      <c r="A24" s="37" t="s">
        <v>46</v>
      </c>
      <c r="B24" s="32" t="s">
        <v>8</v>
      </c>
      <c r="C24" s="33">
        <v>210240</v>
      </c>
      <c r="D24" s="34">
        <f>SUM(C23:C24)</f>
        <v>335820</v>
      </c>
    </row>
    <row r="25" spans="1:4" x14ac:dyDescent="0.3">
      <c r="A25" s="17" t="s">
        <v>48</v>
      </c>
      <c r="B25" s="23"/>
      <c r="C25" s="15" t="s">
        <v>83</v>
      </c>
      <c r="D25" s="18">
        <f>SUM(D24,D22,D18,D13,D8,D6)</f>
        <v>2639492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71BEA-91D1-420C-A921-660336A7D5B6}">
  <dimension ref="A1:D52"/>
  <sheetViews>
    <sheetView topLeftCell="A37" workbookViewId="0">
      <selection activeCell="G51" sqref="G51"/>
    </sheetView>
  </sheetViews>
  <sheetFormatPr defaultRowHeight="14.4" x14ac:dyDescent="0.3"/>
  <cols>
    <col min="1" max="1" width="29" customWidth="1"/>
    <col min="2" max="2" width="43.6640625" customWidth="1"/>
    <col min="3" max="3" width="16.6640625" customWidth="1"/>
    <col min="4" max="4" width="11.33203125" bestFit="1" customWidth="1"/>
  </cols>
  <sheetData>
    <row r="1" spans="1:4" ht="36.6" thickBot="1" x14ac:dyDescent="0.35">
      <c r="A1" s="38" t="s">
        <v>35</v>
      </c>
      <c r="B1" s="38" t="s">
        <v>0</v>
      </c>
      <c r="C1" s="39" t="s">
        <v>1</v>
      </c>
      <c r="D1" s="48" t="s">
        <v>49</v>
      </c>
    </row>
    <row r="2" spans="1:4" x14ac:dyDescent="0.3">
      <c r="A2" s="5" t="s">
        <v>50</v>
      </c>
      <c r="B2" s="40" t="s">
        <v>14</v>
      </c>
      <c r="C2" s="41">
        <v>105820</v>
      </c>
      <c r="D2" s="28"/>
    </row>
    <row r="3" spans="1:4" x14ac:dyDescent="0.3">
      <c r="A3" s="7" t="s">
        <v>50</v>
      </c>
      <c r="B3" s="42" t="s">
        <v>51</v>
      </c>
      <c r="C3" s="43">
        <v>21024</v>
      </c>
      <c r="D3" s="30"/>
    </row>
    <row r="4" spans="1:4" ht="15" thickBot="1" x14ac:dyDescent="0.35">
      <c r="A4" s="9" t="s">
        <v>50</v>
      </c>
      <c r="B4" s="44" t="s">
        <v>28</v>
      </c>
      <c r="C4" s="45">
        <v>128000</v>
      </c>
      <c r="D4" s="34">
        <f>SUM(C2:C4)</f>
        <v>254844</v>
      </c>
    </row>
    <row r="5" spans="1:4" ht="28.8" x14ac:dyDescent="0.3">
      <c r="A5" s="5" t="s">
        <v>52</v>
      </c>
      <c r="B5" s="46" t="s">
        <v>4</v>
      </c>
      <c r="C5" s="41">
        <v>107472</v>
      </c>
      <c r="D5" s="28"/>
    </row>
    <row r="6" spans="1:4" x14ac:dyDescent="0.3">
      <c r="A6" s="7" t="s">
        <v>52</v>
      </c>
      <c r="B6" s="42" t="s">
        <v>53</v>
      </c>
      <c r="C6" s="43">
        <v>96000</v>
      </c>
      <c r="D6" s="30"/>
    </row>
    <row r="7" spans="1:4" ht="15" thickBot="1" x14ac:dyDescent="0.35">
      <c r="A7" s="9" t="s">
        <v>52</v>
      </c>
      <c r="B7" s="44" t="s">
        <v>54</v>
      </c>
      <c r="C7" s="45">
        <v>36792</v>
      </c>
      <c r="D7" s="34">
        <f>SUM(C5:C7)</f>
        <v>240264</v>
      </c>
    </row>
    <row r="8" spans="1:4" x14ac:dyDescent="0.3">
      <c r="A8" s="5" t="s">
        <v>55</v>
      </c>
      <c r="B8" s="40" t="s">
        <v>37</v>
      </c>
      <c r="C8" s="41">
        <v>206352</v>
      </c>
      <c r="D8" s="28"/>
    </row>
    <row r="9" spans="1:4" x14ac:dyDescent="0.3">
      <c r="A9" s="7" t="s">
        <v>55</v>
      </c>
      <c r="B9" s="42" t="s">
        <v>56</v>
      </c>
      <c r="C9" s="43">
        <v>31395</v>
      </c>
      <c r="D9" s="30"/>
    </row>
    <row r="10" spans="1:4" x14ac:dyDescent="0.3">
      <c r="A10" s="7" t="s">
        <v>55</v>
      </c>
      <c r="B10" s="42" t="s">
        <v>54</v>
      </c>
      <c r="C10" s="43">
        <v>5256</v>
      </c>
      <c r="D10" s="30"/>
    </row>
    <row r="11" spans="1:4" x14ac:dyDescent="0.3">
      <c r="A11" s="7" t="s">
        <v>55</v>
      </c>
      <c r="B11" s="42" t="s">
        <v>14</v>
      </c>
      <c r="C11" s="43">
        <v>84656</v>
      </c>
      <c r="D11" s="30"/>
    </row>
    <row r="12" spans="1:4" x14ac:dyDescent="0.3">
      <c r="A12" s="7" t="s">
        <v>55</v>
      </c>
      <c r="B12" s="42" t="s">
        <v>15</v>
      </c>
      <c r="C12" s="43">
        <v>84656</v>
      </c>
      <c r="D12" s="30"/>
    </row>
    <row r="13" spans="1:4" x14ac:dyDescent="0.3">
      <c r="A13" s="7" t="s">
        <v>55</v>
      </c>
      <c r="B13" s="42" t="s">
        <v>51</v>
      </c>
      <c r="C13" s="43">
        <v>5256</v>
      </c>
      <c r="D13" s="30"/>
    </row>
    <row r="14" spans="1:4" ht="15" thickBot="1" x14ac:dyDescent="0.35">
      <c r="A14" s="9" t="s">
        <v>55</v>
      </c>
      <c r="B14" s="44" t="s">
        <v>10</v>
      </c>
      <c r="C14" s="45">
        <v>165288</v>
      </c>
      <c r="D14" s="34">
        <f>SUM(C8:C14)</f>
        <v>582859</v>
      </c>
    </row>
    <row r="15" spans="1:4" x14ac:dyDescent="0.3">
      <c r="A15" s="5" t="s">
        <v>57</v>
      </c>
      <c r="B15" s="40" t="s">
        <v>58</v>
      </c>
      <c r="C15" s="41">
        <v>25116</v>
      </c>
      <c r="D15" s="28"/>
    </row>
    <row r="16" spans="1:4" x14ac:dyDescent="0.3">
      <c r="A16" s="7" t="s">
        <v>57</v>
      </c>
      <c r="B16" s="42" t="s">
        <v>59</v>
      </c>
      <c r="C16" s="43">
        <v>128000</v>
      </c>
      <c r="D16" s="30"/>
    </row>
    <row r="17" spans="1:4" x14ac:dyDescent="0.3">
      <c r="A17" s="7" t="s">
        <v>57</v>
      </c>
      <c r="B17" s="42" t="s">
        <v>54</v>
      </c>
      <c r="C17" s="43">
        <v>110376</v>
      </c>
      <c r="D17" s="30"/>
    </row>
    <row r="18" spans="1:4" x14ac:dyDescent="0.3">
      <c r="A18" s="7" t="s">
        <v>57</v>
      </c>
      <c r="B18" s="42" t="s">
        <v>14</v>
      </c>
      <c r="C18" s="43">
        <v>169312</v>
      </c>
      <c r="D18" s="30"/>
    </row>
    <row r="19" spans="1:4" x14ac:dyDescent="0.3">
      <c r="A19" s="7" t="s">
        <v>57</v>
      </c>
      <c r="B19" s="42" t="s">
        <v>51</v>
      </c>
      <c r="C19" s="43">
        <v>36792</v>
      </c>
      <c r="D19" s="30"/>
    </row>
    <row r="20" spans="1:4" x14ac:dyDescent="0.3">
      <c r="A20" s="7" t="s">
        <v>57</v>
      </c>
      <c r="B20" s="42" t="s">
        <v>41</v>
      </c>
      <c r="C20" s="43">
        <v>50232</v>
      </c>
      <c r="D20" s="30"/>
    </row>
    <row r="21" spans="1:4" ht="15" thickBot="1" x14ac:dyDescent="0.35">
      <c r="A21" s="9" t="s">
        <v>57</v>
      </c>
      <c r="B21" s="44" t="s">
        <v>28</v>
      </c>
      <c r="C21" s="45">
        <v>128000</v>
      </c>
      <c r="D21" s="34">
        <f>SUM(C15:C21)</f>
        <v>647828</v>
      </c>
    </row>
    <row r="22" spans="1:4" x14ac:dyDescent="0.3">
      <c r="A22" s="5" t="s">
        <v>60</v>
      </c>
      <c r="B22" s="40" t="s">
        <v>37</v>
      </c>
      <c r="C22" s="41">
        <v>232146</v>
      </c>
      <c r="D22" s="28"/>
    </row>
    <row r="23" spans="1:4" ht="15" thickBot="1" x14ac:dyDescent="0.35">
      <c r="A23" s="9" t="s">
        <v>60</v>
      </c>
      <c r="B23" s="44" t="s">
        <v>54</v>
      </c>
      <c r="C23" s="45">
        <v>15768</v>
      </c>
      <c r="D23" s="34">
        <f>SUM(C22:C23)</f>
        <v>247914</v>
      </c>
    </row>
    <row r="24" spans="1:4" x14ac:dyDescent="0.3">
      <c r="A24" s="5" t="s">
        <v>61</v>
      </c>
      <c r="B24" s="40" t="s">
        <v>15</v>
      </c>
      <c r="C24" s="41">
        <v>571428</v>
      </c>
      <c r="D24" s="28"/>
    </row>
    <row r="25" spans="1:4" x14ac:dyDescent="0.3">
      <c r="A25" s="7" t="s">
        <v>61</v>
      </c>
      <c r="B25" s="42" t="s">
        <v>8</v>
      </c>
      <c r="C25" s="43">
        <v>15768</v>
      </c>
      <c r="D25" s="30"/>
    </row>
    <row r="26" spans="1:4" ht="15" thickBot="1" x14ac:dyDescent="0.35">
      <c r="A26" s="9" t="s">
        <v>61</v>
      </c>
      <c r="B26" s="44" t="s">
        <v>23</v>
      </c>
      <c r="C26" s="45">
        <v>384000</v>
      </c>
      <c r="D26" s="34">
        <f>SUM(C24:C26)</f>
        <v>971196</v>
      </c>
    </row>
    <row r="27" spans="1:4" x14ac:dyDescent="0.3">
      <c r="A27" s="5" t="s">
        <v>62</v>
      </c>
      <c r="B27" s="40" t="s">
        <v>39</v>
      </c>
      <c r="C27" s="41">
        <v>94578</v>
      </c>
      <c r="D27" s="28"/>
    </row>
    <row r="28" spans="1:4" x14ac:dyDescent="0.3">
      <c r="A28" s="7" t="s">
        <v>62</v>
      </c>
      <c r="B28" s="42" t="s">
        <v>15</v>
      </c>
      <c r="C28" s="43">
        <v>285714</v>
      </c>
      <c r="D28" s="30"/>
    </row>
    <row r="29" spans="1:4" x14ac:dyDescent="0.3">
      <c r="A29" s="7" t="s">
        <v>62</v>
      </c>
      <c r="B29" s="42" t="s">
        <v>51</v>
      </c>
      <c r="C29" s="43">
        <v>5256</v>
      </c>
      <c r="D29" s="30"/>
    </row>
    <row r="30" spans="1:4" x14ac:dyDescent="0.3">
      <c r="A30" s="7" t="s">
        <v>62</v>
      </c>
      <c r="B30" s="42" t="s">
        <v>10</v>
      </c>
      <c r="C30" s="43">
        <v>151514</v>
      </c>
      <c r="D30" s="30"/>
    </row>
    <row r="31" spans="1:4" ht="15" thickBot="1" x14ac:dyDescent="0.35">
      <c r="A31" s="9" t="s">
        <v>62</v>
      </c>
      <c r="B31" s="44" t="s">
        <v>20</v>
      </c>
      <c r="C31" s="45">
        <v>757570</v>
      </c>
      <c r="D31" s="34">
        <f>SUM(C27:C31)</f>
        <v>1294632</v>
      </c>
    </row>
    <row r="32" spans="1:4" x14ac:dyDescent="0.3">
      <c r="A32" s="5" t="s">
        <v>63</v>
      </c>
      <c r="B32" s="40" t="s">
        <v>15</v>
      </c>
      <c r="C32" s="41">
        <v>105820</v>
      </c>
      <c r="D32" s="28"/>
    </row>
    <row r="33" spans="1:4" x14ac:dyDescent="0.3">
      <c r="A33" s="7" t="s">
        <v>63</v>
      </c>
      <c r="B33" s="42" t="s">
        <v>64</v>
      </c>
      <c r="C33" s="43">
        <v>21024</v>
      </c>
      <c r="D33" s="30"/>
    </row>
    <row r="34" spans="1:4" x14ac:dyDescent="0.3">
      <c r="A34" s="7" t="s">
        <v>63</v>
      </c>
      <c r="B34" s="42" t="s">
        <v>13</v>
      </c>
      <c r="C34" s="43">
        <v>6279</v>
      </c>
      <c r="D34" s="30"/>
    </row>
    <row r="35" spans="1:4" ht="15" thickBot="1" x14ac:dyDescent="0.35">
      <c r="A35" s="9" t="s">
        <v>63</v>
      </c>
      <c r="B35" s="44" t="s">
        <v>23</v>
      </c>
      <c r="C35" s="45">
        <v>96000</v>
      </c>
      <c r="D35" s="34">
        <f>SUM(C32:C35)</f>
        <v>229123</v>
      </c>
    </row>
    <row r="36" spans="1:4" x14ac:dyDescent="0.3">
      <c r="A36" s="5" t="s">
        <v>65</v>
      </c>
      <c r="B36" s="40" t="s">
        <v>37</v>
      </c>
      <c r="C36" s="41">
        <v>42990</v>
      </c>
      <c r="D36" s="28"/>
    </row>
    <row r="37" spans="1:4" x14ac:dyDescent="0.3">
      <c r="A37" s="7" t="s">
        <v>65</v>
      </c>
      <c r="B37" s="42" t="s">
        <v>58</v>
      </c>
      <c r="C37" s="43">
        <v>6279</v>
      </c>
      <c r="D37" s="30"/>
    </row>
    <row r="38" spans="1:4" x14ac:dyDescent="0.3">
      <c r="A38" s="7" t="s">
        <v>65</v>
      </c>
      <c r="B38" s="42" t="s">
        <v>25</v>
      </c>
      <c r="C38" s="43">
        <v>10580</v>
      </c>
      <c r="D38" s="30"/>
    </row>
    <row r="39" spans="1:4" x14ac:dyDescent="0.3">
      <c r="A39" s="7" t="s">
        <v>65</v>
      </c>
      <c r="B39" s="42" t="s">
        <v>66</v>
      </c>
      <c r="C39" s="43">
        <v>64000</v>
      </c>
      <c r="D39" s="30"/>
    </row>
    <row r="40" spans="1:4" x14ac:dyDescent="0.3">
      <c r="A40" s="7" t="s">
        <v>65</v>
      </c>
      <c r="B40" s="42" t="s">
        <v>54</v>
      </c>
      <c r="C40" s="43">
        <v>5256</v>
      </c>
      <c r="D40" s="30"/>
    </row>
    <row r="41" spans="1:4" x14ac:dyDescent="0.3">
      <c r="A41" s="7" t="s">
        <v>65</v>
      </c>
      <c r="B41" s="42" t="s">
        <v>14</v>
      </c>
      <c r="C41" s="43">
        <v>211640</v>
      </c>
      <c r="D41" s="30"/>
    </row>
    <row r="42" spans="1:4" x14ac:dyDescent="0.3">
      <c r="A42" s="7" t="s">
        <v>65</v>
      </c>
      <c r="B42" s="42" t="s">
        <v>15</v>
      </c>
      <c r="C42" s="43">
        <v>42328</v>
      </c>
      <c r="D42" s="30"/>
    </row>
    <row r="43" spans="1:4" ht="15" thickBot="1" x14ac:dyDescent="0.35">
      <c r="A43" s="9" t="s">
        <v>65</v>
      </c>
      <c r="B43" s="44" t="s">
        <v>51</v>
      </c>
      <c r="C43" s="45">
        <v>26280</v>
      </c>
      <c r="D43" s="34">
        <f>SUM(C36:C43)</f>
        <v>409353</v>
      </c>
    </row>
    <row r="44" spans="1:4" x14ac:dyDescent="0.3">
      <c r="A44" s="5" t="s">
        <v>67</v>
      </c>
      <c r="B44" s="40" t="s">
        <v>37</v>
      </c>
      <c r="C44" s="41">
        <v>94578</v>
      </c>
      <c r="D44" s="28"/>
    </row>
    <row r="45" spans="1:4" x14ac:dyDescent="0.3">
      <c r="A45" s="7" t="s">
        <v>67</v>
      </c>
      <c r="B45" s="42" t="s">
        <v>58</v>
      </c>
      <c r="C45" s="43">
        <v>12558</v>
      </c>
      <c r="D45" s="30"/>
    </row>
    <row r="46" spans="1:4" x14ac:dyDescent="0.3">
      <c r="A46" s="7" t="s">
        <v>67</v>
      </c>
      <c r="B46" s="42" t="s">
        <v>6</v>
      </c>
      <c r="C46" s="43">
        <v>7792</v>
      </c>
      <c r="D46" s="30"/>
    </row>
    <row r="47" spans="1:4" x14ac:dyDescent="0.3">
      <c r="A47" s="7" t="s">
        <v>67</v>
      </c>
      <c r="B47" s="42" t="s">
        <v>53</v>
      </c>
      <c r="C47" s="43">
        <v>96000</v>
      </c>
      <c r="D47" s="30"/>
    </row>
    <row r="48" spans="1:4" ht="15" thickBot="1" x14ac:dyDescent="0.35">
      <c r="A48" s="9" t="s">
        <v>67</v>
      </c>
      <c r="B48" s="44" t="s">
        <v>54</v>
      </c>
      <c r="C48" s="45">
        <v>15768</v>
      </c>
      <c r="D48" s="34">
        <f>SUM(C44:C48)</f>
        <v>226696</v>
      </c>
    </row>
    <row r="49" spans="1:4" x14ac:dyDescent="0.3">
      <c r="A49" s="5" t="s">
        <v>68</v>
      </c>
      <c r="B49" s="40" t="s">
        <v>39</v>
      </c>
      <c r="C49" s="41">
        <v>236445</v>
      </c>
      <c r="D49" s="28"/>
    </row>
    <row r="50" spans="1:4" x14ac:dyDescent="0.3">
      <c r="A50" s="7" t="s">
        <v>68</v>
      </c>
      <c r="B50" s="42" t="s">
        <v>51</v>
      </c>
      <c r="C50" s="43">
        <v>5256</v>
      </c>
      <c r="D50" s="30"/>
    </row>
    <row r="51" spans="1:4" ht="15" thickBot="1" x14ac:dyDescent="0.35">
      <c r="A51" s="9" t="s">
        <v>68</v>
      </c>
      <c r="B51" s="44" t="s">
        <v>41</v>
      </c>
      <c r="C51" s="45">
        <v>6279</v>
      </c>
      <c r="D51" s="34">
        <f>SUM(C49:C51)</f>
        <v>247980</v>
      </c>
    </row>
    <row r="52" spans="1:4" x14ac:dyDescent="0.3">
      <c r="A52" s="49" t="s">
        <v>69</v>
      </c>
      <c r="C52" s="60" t="s">
        <v>84</v>
      </c>
      <c r="D52" s="18">
        <f>SUM(D51,D48,D43,D35,D31,D26,D23,D21,D14,D7,D4)</f>
        <v>5352689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4830F-B6F5-43EF-987C-A9EC53FFD774}">
  <dimension ref="A1:D30"/>
  <sheetViews>
    <sheetView topLeftCell="A9" workbookViewId="0">
      <selection activeCell="B33" sqref="B33"/>
    </sheetView>
  </sheetViews>
  <sheetFormatPr defaultRowHeight="14.4" x14ac:dyDescent="0.3"/>
  <cols>
    <col min="1" max="1" width="38" customWidth="1"/>
    <col min="2" max="2" width="52.6640625" customWidth="1"/>
    <col min="3" max="3" width="16.6640625" customWidth="1"/>
    <col min="4" max="4" width="11.33203125" bestFit="1" customWidth="1"/>
  </cols>
  <sheetData>
    <row r="1" spans="1:4" ht="15" thickBot="1" x14ac:dyDescent="0.35">
      <c r="A1" s="50" t="s">
        <v>70</v>
      </c>
      <c r="B1" s="50" t="s">
        <v>0</v>
      </c>
      <c r="C1" s="50" t="s">
        <v>1</v>
      </c>
    </row>
    <row r="2" spans="1:4" x14ac:dyDescent="0.3">
      <c r="A2" s="5" t="s">
        <v>71</v>
      </c>
      <c r="B2" s="40" t="s">
        <v>13</v>
      </c>
      <c r="C2" s="6">
        <v>25116</v>
      </c>
      <c r="D2" s="28"/>
    </row>
    <row r="3" spans="1:4" x14ac:dyDescent="0.3">
      <c r="A3" s="7" t="s">
        <v>71</v>
      </c>
      <c r="B3" s="42" t="s">
        <v>4</v>
      </c>
      <c r="C3" s="8">
        <v>26868</v>
      </c>
      <c r="D3" s="30"/>
    </row>
    <row r="4" spans="1:4" x14ac:dyDescent="0.3">
      <c r="A4" s="7" t="s">
        <v>71</v>
      </c>
      <c r="B4" s="42" t="s">
        <v>53</v>
      </c>
      <c r="C4" s="8">
        <v>96000</v>
      </c>
      <c r="D4" s="30"/>
    </row>
    <row r="5" spans="1:4" ht="15" thickBot="1" x14ac:dyDescent="0.35">
      <c r="A5" s="9" t="s">
        <v>71</v>
      </c>
      <c r="B5" s="44" t="s">
        <v>8</v>
      </c>
      <c r="C5" s="10">
        <v>89352</v>
      </c>
      <c r="D5" s="34">
        <f>SUM(C2:C5)</f>
        <v>237336</v>
      </c>
    </row>
    <row r="6" spans="1:4" x14ac:dyDescent="0.3">
      <c r="A6" s="51" t="s">
        <v>72</v>
      </c>
      <c r="B6" s="40" t="s">
        <v>13</v>
      </c>
      <c r="C6" s="6">
        <v>12558</v>
      </c>
      <c r="D6" s="28"/>
    </row>
    <row r="7" spans="1:4" x14ac:dyDescent="0.3">
      <c r="A7" s="52" t="s">
        <v>72</v>
      </c>
      <c r="B7" s="42" t="s">
        <v>53</v>
      </c>
      <c r="C7" s="8">
        <v>96000</v>
      </c>
      <c r="D7" s="30"/>
    </row>
    <row r="8" spans="1:4" x14ac:dyDescent="0.3">
      <c r="A8" s="52" t="s">
        <v>72</v>
      </c>
      <c r="B8" s="42" t="s">
        <v>8</v>
      </c>
      <c r="C8" s="8">
        <v>10512</v>
      </c>
      <c r="D8" s="30"/>
    </row>
    <row r="9" spans="1:4" x14ac:dyDescent="0.3">
      <c r="A9" s="52" t="s">
        <v>72</v>
      </c>
      <c r="B9" s="42" t="s">
        <v>8</v>
      </c>
      <c r="C9" s="8">
        <v>26280</v>
      </c>
      <c r="D9" s="30"/>
    </row>
    <row r="10" spans="1:4" x14ac:dyDescent="0.3">
      <c r="A10" s="52" t="s">
        <v>72</v>
      </c>
      <c r="B10" s="42" t="s">
        <v>13</v>
      </c>
      <c r="C10" s="8">
        <v>6279</v>
      </c>
      <c r="D10" s="30"/>
    </row>
    <row r="11" spans="1:4" x14ac:dyDescent="0.3">
      <c r="A11" s="52" t="s">
        <v>72</v>
      </c>
      <c r="B11" s="42" t="s">
        <v>27</v>
      </c>
      <c r="C11" s="8">
        <v>155280</v>
      </c>
      <c r="D11" s="30"/>
    </row>
    <row r="12" spans="1:4" ht="15" thickBot="1" x14ac:dyDescent="0.35">
      <c r="A12" s="53" t="s">
        <v>72</v>
      </c>
      <c r="B12" s="44" t="s">
        <v>23</v>
      </c>
      <c r="C12" s="10">
        <v>96000</v>
      </c>
      <c r="D12" s="34">
        <f>SUM(C6:C12)</f>
        <v>402909</v>
      </c>
    </row>
    <row r="13" spans="1:4" x14ac:dyDescent="0.3">
      <c r="A13" s="51" t="s">
        <v>73</v>
      </c>
      <c r="B13" s="40" t="s">
        <v>8</v>
      </c>
      <c r="C13" s="6">
        <v>15768</v>
      </c>
      <c r="D13" s="28"/>
    </row>
    <row r="14" spans="1:4" x14ac:dyDescent="0.3">
      <c r="A14" s="52" t="s">
        <v>73</v>
      </c>
      <c r="B14" s="42" t="s">
        <v>13</v>
      </c>
      <c r="C14" s="8">
        <v>43953</v>
      </c>
      <c r="D14" s="30"/>
    </row>
    <row r="15" spans="1:4" x14ac:dyDescent="0.3">
      <c r="A15" s="52" t="s">
        <v>73</v>
      </c>
      <c r="B15" s="42" t="s">
        <v>19</v>
      </c>
      <c r="C15" s="8">
        <v>9690</v>
      </c>
      <c r="D15" s="30"/>
    </row>
    <row r="16" spans="1:4" x14ac:dyDescent="0.3">
      <c r="A16" s="52" t="s">
        <v>73</v>
      </c>
      <c r="B16" s="42" t="s">
        <v>27</v>
      </c>
      <c r="C16" s="8">
        <v>77640</v>
      </c>
      <c r="D16" s="30"/>
    </row>
    <row r="17" spans="1:4" ht="15" thickBot="1" x14ac:dyDescent="0.35">
      <c r="A17" s="53" t="s">
        <v>73</v>
      </c>
      <c r="B17" s="44" t="s">
        <v>23</v>
      </c>
      <c r="C17" s="10">
        <v>96000</v>
      </c>
      <c r="D17" s="34">
        <f>SUM(C13:C17)</f>
        <v>243051</v>
      </c>
    </row>
    <row r="18" spans="1:4" x14ac:dyDescent="0.3">
      <c r="A18" s="51" t="s">
        <v>74</v>
      </c>
      <c r="B18" s="40" t="s">
        <v>8</v>
      </c>
      <c r="C18" s="6">
        <v>10512</v>
      </c>
      <c r="D18" s="28"/>
    </row>
    <row r="19" spans="1:4" x14ac:dyDescent="0.3">
      <c r="A19" s="52" t="s">
        <v>74</v>
      </c>
      <c r="B19" s="42" t="s">
        <v>27</v>
      </c>
      <c r="C19" s="8">
        <v>192825</v>
      </c>
      <c r="D19" s="30"/>
    </row>
    <row r="20" spans="1:4" ht="15" thickBot="1" x14ac:dyDescent="0.35">
      <c r="A20" s="53" t="s">
        <v>74</v>
      </c>
      <c r="B20" s="44" t="s">
        <v>23</v>
      </c>
      <c r="C20" s="10">
        <v>96000</v>
      </c>
      <c r="D20" s="34">
        <f>SUM(C18:C20)</f>
        <v>299337</v>
      </c>
    </row>
    <row r="21" spans="1:4" x14ac:dyDescent="0.3">
      <c r="A21" s="54" t="s">
        <v>75</v>
      </c>
      <c r="B21" s="40" t="s">
        <v>37</v>
      </c>
      <c r="C21" s="6">
        <v>214950</v>
      </c>
      <c r="D21" s="28"/>
    </row>
    <row r="22" spans="1:4" x14ac:dyDescent="0.3">
      <c r="A22" s="55" t="s">
        <v>75</v>
      </c>
      <c r="B22" s="42" t="s">
        <v>13</v>
      </c>
      <c r="C22" s="8">
        <v>12558</v>
      </c>
      <c r="D22" s="30"/>
    </row>
    <row r="23" spans="1:4" ht="15" thickBot="1" x14ac:dyDescent="0.35">
      <c r="A23" s="56" t="s">
        <v>75</v>
      </c>
      <c r="B23" s="44" t="s">
        <v>8</v>
      </c>
      <c r="C23" s="10">
        <v>5256</v>
      </c>
      <c r="D23" s="34">
        <f>SUM(C21:C23)</f>
        <v>232764</v>
      </c>
    </row>
    <row r="24" spans="1:4" x14ac:dyDescent="0.3">
      <c r="A24" s="54" t="s">
        <v>76</v>
      </c>
      <c r="B24" s="40" t="s">
        <v>8</v>
      </c>
      <c r="C24" s="6">
        <v>5256</v>
      </c>
      <c r="D24" s="28"/>
    </row>
    <row r="25" spans="1:4" x14ac:dyDescent="0.3">
      <c r="A25" s="55" t="s">
        <v>76</v>
      </c>
      <c r="B25" s="42" t="s">
        <v>10</v>
      </c>
      <c r="C25" s="8">
        <v>275480</v>
      </c>
      <c r="D25" s="30"/>
    </row>
    <row r="26" spans="1:4" ht="15" thickBot="1" x14ac:dyDescent="0.35">
      <c r="A26" s="56" t="s">
        <v>76</v>
      </c>
      <c r="B26" s="44" t="s">
        <v>20</v>
      </c>
      <c r="C26" s="10">
        <v>757570</v>
      </c>
      <c r="D26" s="34">
        <f>SUM(C24:C26)</f>
        <v>1038306</v>
      </c>
    </row>
    <row r="27" spans="1:4" x14ac:dyDescent="0.3">
      <c r="A27" s="54" t="s">
        <v>77</v>
      </c>
      <c r="B27" s="40" t="s">
        <v>37</v>
      </c>
      <c r="C27" s="6">
        <v>283734</v>
      </c>
      <c r="D27" s="28"/>
    </row>
    <row r="28" spans="1:4" x14ac:dyDescent="0.3">
      <c r="A28" s="55" t="s">
        <v>77</v>
      </c>
      <c r="B28" s="42" t="s">
        <v>13</v>
      </c>
      <c r="C28" s="8">
        <v>6279</v>
      </c>
      <c r="D28" s="30"/>
    </row>
    <row r="29" spans="1:4" ht="15" thickBot="1" x14ac:dyDescent="0.35">
      <c r="A29" s="56" t="s">
        <v>77</v>
      </c>
      <c r="B29" s="44" t="s">
        <v>8</v>
      </c>
      <c r="C29" s="10">
        <v>5256</v>
      </c>
      <c r="D29" s="34">
        <f>SUM(C27:C29)</f>
        <v>295269</v>
      </c>
    </row>
    <row r="30" spans="1:4" ht="15" thickBot="1" x14ac:dyDescent="0.35">
      <c r="A30" s="49" t="s">
        <v>78</v>
      </c>
      <c r="C30" s="34" t="s">
        <v>85</v>
      </c>
      <c r="D30" s="34">
        <f>SUM(D2:D29)</f>
        <v>2748972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53B20-ED43-478B-8D62-CE4A0A9DB704}">
  <dimension ref="A1:C7"/>
  <sheetViews>
    <sheetView workbookViewId="0">
      <selection activeCell="A2" sqref="A2:A6"/>
    </sheetView>
  </sheetViews>
  <sheetFormatPr defaultRowHeight="14.4" x14ac:dyDescent="0.3"/>
  <cols>
    <col min="1" max="1" width="39.33203125" customWidth="1"/>
    <col min="2" max="2" width="26.109375" customWidth="1"/>
    <col min="3" max="3" width="18.109375" customWidth="1"/>
    <col min="4" max="5" width="26.109375" customWidth="1"/>
  </cols>
  <sheetData>
    <row r="1" spans="1:3" x14ac:dyDescent="0.3">
      <c r="A1" s="1" t="s">
        <v>70</v>
      </c>
      <c r="B1" s="1" t="s">
        <v>0</v>
      </c>
      <c r="C1" s="1" t="s">
        <v>1</v>
      </c>
    </row>
    <row r="2" spans="1:3" x14ac:dyDescent="0.3">
      <c r="A2" t="s">
        <v>80</v>
      </c>
      <c r="B2" s="42" t="s">
        <v>39</v>
      </c>
      <c r="C2" s="8">
        <v>378312</v>
      </c>
    </row>
    <row r="3" spans="1:3" x14ac:dyDescent="0.3">
      <c r="A3" t="s">
        <v>80</v>
      </c>
      <c r="B3" s="42" t="s">
        <v>14</v>
      </c>
      <c r="C3" s="8">
        <v>21164</v>
      </c>
    </row>
    <row r="4" spans="1:3" x14ac:dyDescent="0.3">
      <c r="A4" t="s">
        <v>80</v>
      </c>
      <c r="B4" s="42" t="s">
        <v>15</v>
      </c>
      <c r="C4" s="8">
        <v>63492</v>
      </c>
    </row>
    <row r="5" spans="1:3" x14ac:dyDescent="0.3">
      <c r="A5" t="s">
        <v>80</v>
      </c>
      <c r="B5" s="42" t="s">
        <v>8</v>
      </c>
      <c r="C5" s="8">
        <v>5256</v>
      </c>
    </row>
    <row r="6" spans="1:3" x14ac:dyDescent="0.3">
      <c r="A6" t="s">
        <v>80</v>
      </c>
      <c r="B6" s="42" t="s">
        <v>13</v>
      </c>
      <c r="C6" s="8">
        <v>6279</v>
      </c>
    </row>
    <row r="7" spans="1:3" x14ac:dyDescent="0.3">
      <c r="A7" s="17" t="s">
        <v>79</v>
      </c>
      <c r="C7" s="57">
        <v>474503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CA830-A22F-4523-8304-C427C7210E0B}">
  <dimension ref="A1:A2"/>
  <sheetViews>
    <sheetView tabSelected="1" workbookViewId="0">
      <selection activeCell="A3" sqref="A3"/>
    </sheetView>
  </sheetViews>
  <sheetFormatPr defaultRowHeight="14.4" x14ac:dyDescent="0.3"/>
  <cols>
    <col min="1" max="1" width="42.88671875" customWidth="1"/>
  </cols>
  <sheetData>
    <row r="1" spans="1:1" x14ac:dyDescent="0.3">
      <c r="A1" s="58" t="s">
        <v>81</v>
      </c>
    </row>
    <row r="2" spans="1:1" x14ac:dyDescent="0.3">
      <c r="A2" s="47">
        <f>'ORP Klatovy'!D50+'ORP Horažďovice'!D25+'ORP Sušice'!D52+'ORP Domažlice'!D30+'ORP Nepomuk'!C7</f>
        <v>18596078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ORP Klatovy</vt:lpstr>
      <vt:lpstr>ORP Horažďovice</vt:lpstr>
      <vt:lpstr>ORP Sušice</vt:lpstr>
      <vt:lpstr>ORP Domažlice</vt:lpstr>
      <vt:lpstr>ORP Nepomuk</vt:lpstr>
      <vt:lpstr>Celková schválená dotace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2022-01-17T12:32:24Z</dcterms:created>
  <dcterms:modified xsi:type="dcterms:W3CDTF">2022-01-17T13:37:14Z</dcterms:modified>
</cp:coreProperties>
</file>